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<sst xmlns="http://schemas.openxmlformats.org/spreadsheetml/2006/main" count="270" uniqueCount="108">
  <si>
    <t>2020年常山县公安局面向社会公开招聘编外人员（二）笔、面试成绩、总成绩及入围体检人员名单</t>
  </si>
  <si>
    <t>报考单位</t>
  </si>
  <si>
    <t>报考岗位</t>
  </si>
  <si>
    <t>招考计划</t>
  </si>
  <si>
    <t>姓名</t>
  </si>
  <si>
    <t>性别</t>
  </si>
  <si>
    <t>笔试成绩</t>
  </si>
  <si>
    <t>折合后成绩</t>
  </si>
  <si>
    <t>面试成绩</t>
  </si>
  <si>
    <t>总成绩</t>
  </si>
  <si>
    <t>名次</t>
  </si>
  <si>
    <t>是否入围体检</t>
  </si>
  <si>
    <t>常山县公安局</t>
  </si>
  <si>
    <t>辅警</t>
  </si>
  <si>
    <t>男（18人）</t>
  </si>
  <si>
    <t>周阳</t>
  </si>
  <si>
    <t>男</t>
  </si>
  <si>
    <t>入围体检</t>
  </si>
  <si>
    <t>周皓男</t>
  </si>
  <si>
    <t>吴昊</t>
  </si>
  <si>
    <t>徐焕</t>
  </si>
  <si>
    <t>汪俊</t>
  </si>
  <si>
    <t>徐晨</t>
  </si>
  <si>
    <t>洪宇浩</t>
  </si>
  <si>
    <t>詹宵鹏</t>
  </si>
  <si>
    <t>周琦</t>
  </si>
  <si>
    <t>樊俊杰</t>
  </si>
  <si>
    <t>童小刚</t>
  </si>
  <si>
    <t>张路</t>
  </si>
  <si>
    <t>汪东彪</t>
  </si>
  <si>
    <t>洪飞</t>
  </si>
  <si>
    <t>姜超</t>
  </si>
  <si>
    <t>甘家文</t>
  </si>
  <si>
    <t>陈琪</t>
  </si>
  <si>
    <t>唐凯诚</t>
  </si>
  <si>
    <t>黄成</t>
  </si>
  <si>
    <t>徐豪威</t>
  </si>
  <si>
    <t>叶飞</t>
  </si>
  <si>
    <t>吴丽平</t>
  </si>
  <si>
    <t>程浩</t>
  </si>
  <si>
    <t>王小奇</t>
  </si>
  <si>
    <t>姜夏</t>
  </si>
  <si>
    <t>朱继瑮</t>
  </si>
  <si>
    <t>邱进强</t>
  </si>
  <si>
    <t>夏黎鸣</t>
  </si>
  <si>
    <t>叶庆盛</t>
  </si>
  <si>
    <t>林磊</t>
  </si>
  <si>
    <t>樊俊平</t>
  </si>
  <si>
    <t>章庆庆</t>
  </si>
  <si>
    <t>蒋佳</t>
  </si>
  <si>
    <t>曾进</t>
  </si>
  <si>
    <t>毛威</t>
  </si>
  <si>
    <t>傅智煜</t>
  </si>
  <si>
    <t>缺考</t>
  </si>
  <si>
    <t>陈振邦</t>
  </si>
  <si>
    <t>徐培新</t>
  </si>
  <si>
    <t>体测未及格</t>
  </si>
  <si>
    <t/>
  </si>
  <si>
    <t>郭露斌</t>
  </si>
  <si>
    <t>方小飞</t>
  </si>
  <si>
    <t>严飞</t>
  </si>
  <si>
    <t>陈兆昂</t>
  </si>
  <si>
    <t>郑正炜</t>
  </si>
  <si>
    <t>王明</t>
  </si>
  <si>
    <t>陈伟琛</t>
  </si>
  <si>
    <t>孔辉辉</t>
  </si>
  <si>
    <t>来宜春</t>
  </si>
  <si>
    <t>陈毅康</t>
  </si>
  <si>
    <t>徐金阳</t>
  </si>
  <si>
    <t>占志俊</t>
  </si>
  <si>
    <t>程宁杰</t>
  </si>
  <si>
    <t>王新</t>
  </si>
  <si>
    <t>付伟俊</t>
  </si>
  <si>
    <t>汪健贤</t>
  </si>
  <si>
    <t>徐潮献</t>
  </si>
  <si>
    <t>华山</t>
  </si>
  <si>
    <t>汪飞</t>
  </si>
  <si>
    <t>徐帅</t>
  </si>
  <si>
    <t>占饶</t>
  </si>
  <si>
    <t>汪勇</t>
  </si>
  <si>
    <t>江文华</t>
  </si>
  <si>
    <t>严国浩</t>
  </si>
  <si>
    <t>女（2人）</t>
  </si>
  <si>
    <t>李超逸</t>
  </si>
  <si>
    <t>女</t>
  </si>
  <si>
    <t>江惠</t>
  </si>
  <si>
    <t>何佳仪</t>
  </si>
  <si>
    <t>陈苏杭</t>
  </si>
  <si>
    <t>樊思锐</t>
  </si>
  <si>
    <t>王俊琪</t>
  </si>
  <si>
    <t>刘楚</t>
  </si>
  <si>
    <t>邹余</t>
  </si>
  <si>
    <t>徐敏珍</t>
  </si>
  <si>
    <t>林芳秀</t>
  </si>
  <si>
    <t>姚芳艳</t>
  </si>
  <si>
    <t>刘瑾</t>
  </si>
  <si>
    <t>汪雪萍</t>
  </si>
  <si>
    <t>陈文君</t>
  </si>
  <si>
    <t>琚腾腾</t>
  </si>
  <si>
    <t>项芳</t>
  </si>
  <si>
    <t>祝俊敏</t>
  </si>
  <si>
    <t>王丹丹</t>
  </si>
  <si>
    <t>毛雨虹</t>
  </si>
  <si>
    <t>邹娟娟</t>
  </si>
  <si>
    <t>琚雪萍</t>
  </si>
  <si>
    <t>王璞晴</t>
  </si>
  <si>
    <t>裴欣琦</t>
  </si>
  <si>
    <t>叶婷婷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</si>
</sst>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51">
    <font>
      <sz val="12"/>
      <name val="宋体"/>
      <family val="0"/>
    </font>
    <font>
      <b/>
      <sz val="18"/>
      <name val="黑体"/>
      <family val="3"/>
    </font>
    <font>
      <b/>
      <sz val="18"/>
      <color indexed="8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黑体"/>
      <family val="3"/>
    </font>
    <font>
      <b/>
      <sz val="10"/>
      <color rgb="FF00000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 shrinkToFit="1"/>
    </xf>
    <xf numFmtId="177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 applyProtection="1">
      <alignment horizontal="center" vertical="center"/>
      <protection locked="0"/>
    </xf>
    <xf numFmtId="177" fontId="49" fillId="0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77" fontId="50" fillId="0" borderId="11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 applyProtection="1">
      <alignment vertical="center" wrapText="1"/>
      <protection locked="0"/>
    </xf>
    <xf numFmtId="0" fontId="50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7" fontId="50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77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77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49" fillId="0" borderId="11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/>
    </xf>
    <xf numFmtId="177" fontId="5" fillId="0" borderId="11" xfId="0" applyNumberFormat="1" applyFont="1" applyBorder="1" applyAlignment="1">
      <alignment vertical="center"/>
    </xf>
    <xf numFmtId="176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31"/>
  <sheetViews>
    <sheetView tabSelected="1" zoomScaleSheetLayoutView="100" workbookViewId="0" topLeftCell="A1">
      <selection activeCell="M1" sqref="M1"/>
    </sheetView>
  </sheetViews>
  <sheetFormatPr defaultColWidth="9.00390625" defaultRowHeight="14.25"/>
  <cols>
    <col min="1" max="1" width="7.75390625" style="2" customWidth="1"/>
    <col min="2" max="2" width="9.375" style="2" customWidth="1"/>
    <col min="3" max="3" width="5.625" style="3" customWidth="1"/>
    <col min="4" max="4" width="6.625" style="2" customWidth="1"/>
    <col min="5" max="5" width="3.625" style="2" customWidth="1"/>
    <col min="6" max="6" width="5.625" style="4" customWidth="1"/>
    <col min="7" max="7" width="7.50390625" style="5" customWidth="1"/>
    <col min="8" max="8" width="5.625" style="4" customWidth="1"/>
    <col min="9" max="9" width="7.00390625" style="5" customWidth="1"/>
    <col min="10" max="10" width="7.125" style="5" customWidth="1"/>
    <col min="11" max="11" width="5.625" style="2" customWidth="1"/>
    <col min="12" max="12" width="9.25390625" style="0" customWidth="1"/>
  </cols>
  <sheetData>
    <row r="1" spans="1:12" ht="69.75" customHeight="1">
      <c r="A1" s="6" t="s">
        <v>0</v>
      </c>
      <c r="B1" s="7"/>
      <c r="C1" s="8"/>
      <c r="D1" s="7"/>
      <c r="E1" s="7"/>
      <c r="F1" s="7"/>
      <c r="G1" s="9"/>
      <c r="H1" s="7"/>
      <c r="I1" s="9"/>
      <c r="J1" s="9"/>
      <c r="K1" s="7"/>
      <c r="L1" s="29"/>
    </row>
    <row r="2" spans="1:12" ht="27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3" t="s">
        <v>8</v>
      </c>
      <c r="I2" s="12" t="s">
        <v>7</v>
      </c>
      <c r="J2" s="12" t="s">
        <v>9</v>
      </c>
      <c r="K2" s="30" t="s">
        <v>10</v>
      </c>
      <c r="L2" s="13" t="s">
        <v>11</v>
      </c>
    </row>
    <row r="3" spans="1:12" ht="22.5" customHeight="1">
      <c r="A3" s="14" t="s">
        <v>12</v>
      </c>
      <c r="B3" s="15" t="s">
        <v>13</v>
      </c>
      <c r="C3" s="15" t="s">
        <v>14</v>
      </c>
      <c r="D3" s="16" t="s">
        <v>15</v>
      </c>
      <c r="E3" s="17" t="s">
        <v>16</v>
      </c>
      <c r="F3" s="18">
        <v>87</v>
      </c>
      <c r="G3" s="19">
        <f>87*0.4</f>
        <v>34.800000000000004</v>
      </c>
      <c r="H3" s="20">
        <v>81</v>
      </c>
      <c r="I3" s="31">
        <f>H3*0.6</f>
        <v>48.6</v>
      </c>
      <c r="J3" s="31">
        <f>G3+I3</f>
        <v>83.4</v>
      </c>
      <c r="K3" s="32">
        <v>1</v>
      </c>
      <c r="L3" s="17" t="s">
        <v>17</v>
      </c>
    </row>
    <row r="4" spans="1:12" ht="22.5" customHeight="1">
      <c r="A4" s="14"/>
      <c r="B4" s="21"/>
      <c r="C4" s="21"/>
      <c r="D4" s="16" t="s">
        <v>18</v>
      </c>
      <c r="E4" s="17" t="s">
        <v>16</v>
      </c>
      <c r="F4" s="18">
        <v>69</v>
      </c>
      <c r="G4" s="19">
        <f>69*0.4</f>
        <v>27.6</v>
      </c>
      <c r="H4" s="20">
        <v>83.2</v>
      </c>
      <c r="I4" s="31">
        <f>H4*0.6</f>
        <v>49.92</v>
      </c>
      <c r="J4" s="31">
        <f>G4+I4</f>
        <v>77.52000000000001</v>
      </c>
      <c r="K4" s="32">
        <v>2</v>
      </c>
      <c r="L4" s="17" t="s">
        <v>17</v>
      </c>
    </row>
    <row r="5" spans="1:12" ht="22.5" customHeight="1">
      <c r="A5" s="14"/>
      <c r="B5" s="21"/>
      <c r="C5" s="21"/>
      <c r="D5" s="16" t="s">
        <v>19</v>
      </c>
      <c r="E5" s="17" t="s">
        <v>16</v>
      </c>
      <c r="F5" s="18">
        <v>65</v>
      </c>
      <c r="G5" s="19">
        <f>65*0.4</f>
        <v>26</v>
      </c>
      <c r="H5" s="20">
        <v>85.6</v>
      </c>
      <c r="I5" s="31">
        <f>H5*0.6</f>
        <v>51.35999999999999</v>
      </c>
      <c r="J5" s="31">
        <f>G5+I5</f>
        <v>77.35999999999999</v>
      </c>
      <c r="K5" s="32">
        <v>3</v>
      </c>
      <c r="L5" s="17" t="s">
        <v>17</v>
      </c>
    </row>
    <row r="6" spans="1:12" ht="22.5" customHeight="1">
      <c r="A6" s="14"/>
      <c r="B6" s="21"/>
      <c r="C6" s="21"/>
      <c r="D6" s="16" t="s">
        <v>20</v>
      </c>
      <c r="E6" s="17" t="s">
        <v>16</v>
      </c>
      <c r="F6" s="18">
        <v>64</v>
      </c>
      <c r="G6" s="19">
        <f>64*0.4</f>
        <v>25.6</v>
      </c>
      <c r="H6" s="20">
        <v>86</v>
      </c>
      <c r="I6" s="31">
        <f>H6*0.6</f>
        <v>51.6</v>
      </c>
      <c r="J6" s="31">
        <f>G6+I6</f>
        <v>77.2</v>
      </c>
      <c r="K6" s="32">
        <v>4</v>
      </c>
      <c r="L6" s="17" t="s">
        <v>17</v>
      </c>
    </row>
    <row r="7" spans="1:12" ht="22.5" customHeight="1">
      <c r="A7" s="14"/>
      <c r="B7" s="21"/>
      <c r="C7" s="21"/>
      <c r="D7" s="16" t="s">
        <v>21</v>
      </c>
      <c r="E7" s="17" t="s">
        <v>16</v>
      </c>
      <c r="F7" s="18">
        <v>66</v>
      </c>
      <c r="G7" s="19">
        <f>66*0.4</f>
        <v>26.400000000000002</v>
      </c>
      <c r="H7" s="20">
        <v>84.6</v>
      </c>
      <c r="I7" s="31">
        <f>H7*0.6</f>
        <v>50.76</v>
      </c>
      <c r="J7" s="31">
        <f>G7+I7</f>
        <v>77.16</v>
      </c>
      <c r="K7" s="32">
        <v>5</v>
      </c>
      <c r="L7" s="17" t="s">
        <v>17</v>
      </c>
    </row>
    <row r="8" spans="1:12" ht="22.5" customHeight="1">
      <c r="A8" s="14"/>
      <c r="B8" s="21"/>
      <c r="C8" s="21"/>
      <c r="D8" s="16" t="s">
        <v>22</v>
      </c>
      <c r="E8" s="17" t="s">
        <v>16</v>
      </c>
      <c r="F8" s="18">
        <v>67</v>
      </c>
      <c r="G8" s="19">
        <f>67*0.4</f>
        <v>26.8</v>
      </c>
      <c r="H8" s="20">
        <v>83.6</v>
      </c>
      <c r="I8" s="31">
        <f>H8*0.6</f>
        <v>50.16</v>
      </c>
      <c r="J8" s="31">
        <f>G8+I8</f>
        <v>76.96</v>
      </c>
      <c r="K8" s="32">
        <v>6</v>
      </c>
      <c r="L8" s="17" t="s">
        <v>17</v>
      </c>
    </row>
    <row r="9" spans="1:12" ht="22.5" customHeight="1">
      <c r="A9" s="14"/>
      <c r="B9" s="21"/>
      <c r="C9" s="21"/>
      <c r="D9" s="16" t="s">
        <v>23</v>
      </c>
      <c r="E9" s="17" t="s">
        <v>16</v>
      </c>
      <c r="F9" s="18">
        <v>72</v>
      </c>
      <c r="G9" s="19">
        <f>72*0.4</f>
        <v>28.8</v>
      </c>
      <c r="H9" s="20">
        <v>80.2</v>
      </c>
      <c r="I9" s="31">
        <f>H9*0.6</f>
        <v>48.12</v>
      </c>
      <c r="J9" s="31">
        <f>G9+I9</f>
        <v>76.92</v>
      </c>
      <c r="K9" s="32">
        <v>7</v>
      </c>
      <c r="L9" s="17" t="s">
        <v>17</v>
      </c>
    </row>
    <row r="10" spans="1:12" ht="22.5" customHeight="1">
      <c r="A10" s="14"/>
      <c r="B10" s="21"/>
      <c r="C10" s="21"/>
      <c r="D10" s="16" t="s">
        <v>24</v>
      </c>
      <c r="E10" s="17" t="s">
        <v>16</v>
      </c>
      <c r="F10" s="18">
        <v>69</v>
      </c>
      <c r="G10" s="19">
        <f>69*0.4</f>
        <v>27.6</v>
      </c>
      <c r="H10" s="20">
        <v>81.8</v>
      </c>
      <c r="I10" s="31">
        <f>H10*0.6</f>
        <v>49.08</v>
      </c>
      <c r="J10" s="31">
        <f>G10+I10</f>
        <v>76.68</v>
      </c>
      <c r="K10" s="32">
        <v>8</v>
      </c>
      <c r="L10" s="17" t="s">
        <v>17</v>
      </c>
    </row>
    <row r="11" spans="1:12" ht="22.5" customHeight="1">
      <c r="A11" s="14"/>
      <c r="B11" s="21"/>
      <c r="C11" s="21"/>
      <c r="D11" s="16" t="s">
        <v>25</v>
      </c>
      <c r="E11" s="17" t="s">
        <v>16</v>
      </c>
      <c r="F11" s="18">
        <v>68</v>
      </c>
      <c r="G11" s="19">
        <f>68*0.4</f>
        <v>27.200000000000003</v>
      </c>
      <c r="H11" s="20">
        <v>81.2</v>
      </c>
      <c r="I11" s="31">
        <f>H11*0.6</f>
        <v>48.72</v>
      </c>
      <c r="J11" s="31">
        <f>G11+I11</f>
        <v>75.92</v>
      </c>
      <c r="K11" s="32">
        <v>9</v>
      </c>
      <c r="L11" s="17" t="s">
        <v>17</v>
      </c>
    </row>
    <row r="12" spans="1:12" ht="22.5" customHeight="1">
      <c r="A12" s="14"/>
      <c r="B12" s="21"/>
      <c r="C12" s="21"/>
      <c r="D12" s="16" t="s">
        <v>26</v>
      </c>
      <c r="E12" s="17" t="s">
        <v>16</v>
      </c>
      <c r="F12" s="18">
        <v>68</v>
      </c>
      <c r="G12" s="19">
        <f>68*0.4</f>
        <v>27.200000000000003</v>
      </c>
      <c r="H12" s="20">
        <v>80.8</v>
      </c>
      <c r="I12" s="31">
        <f>H12*0.6</f>
        <v>48.48</v>
      </c>
      <c r="J12" s="31">
        <f>G12+I12</f>
        <v>75.68</v>
      </c>
      <c r="K12" s="32">
        <v>10</v>
      </c>
      <c r="L12" s="17" t="s">
        <v>17</v>
      </c>
    </row>
    <row r="13" spans="1:12" ht="22.5" customHeight="1">
      <c r="A13" s="14"/>
      <c r="B13" s="21"/>
      <c r="C13" s="21"/>
      <c r="D13" s="16" t="s">
        <v>27</v>
      </c>
      <c r="E13" s="17" t="s">
        <v>16</v>
      </c>
      <c r="F13" s="18">
        <v>72</v>
      </c>
      <c r="G13" s="19">
        <f>72*0.4</f>
        <v>28.8</v>
      </c>
      <c r="H13" s="20">
        <v>78</v>
      </c>
      <c r="I13" s="31">
        <f>H13*0.6</f>
        <v>46.8</v>
      </c>
      <c r="J13" s="31">
        <f>G13+I13</f>
        <v>75.6</v>
      </c>
      <c r="K13" s="32">
        <v>11</v>
      </c>
      <c r="L13" s="17" t="s">
        <v>17</v>
      </c>
    </row>
    <row r="14" spans="1:12" ht="22.5" customHeight="1">
      <c r="A14" s="14"/>
      <c r="B14" s="21"/>
      <c r="C14" s="21"/>
      <c r="D14" s="16" t="s">
        <v>28</v>
      </c>
      <c r="E14" s="17" t="s">
        <v>16</v>
      </c>
      <c r="F14" s="18">
        <v>61</v>
      </c>
      <c r="G14" s="19">
        <f>61*0.4</f>
        <v>24.400000000000002</v>
      </c>
      <c r="H14" s="20">
        <v>82.4</v>
      </c>
      <c r="I14" s="31">
        <f>H14*0.6</f>
        <v>49.440000000000005</v>
      </c>
      <c r="J14" s="31">
        <f>G14+I14</f>
        <v>73.84</v>
      </c>
      <c r="K14" s="32">
        <v>12</v>
      </c>
      <c r="L14" s="17" t="s">
        <v>17</v>
      </c>
    </row>
    <row r="15" spans="1:12" ht="22.5" customHeight="1">
      <c r="A15" s="14"/>
      <c r="B15" s="21"/>
      <c r="C15" s="21"/>
      <c r="D15" s="16" t="s">
        <v>29</v>
      </c>
      <c r="E15" s="17" t="s">
        <v>16</v>
      </c>
      <c r="F15" s="18">
        <v>64</v>
      </c>
      <c r="G15" s="19">
        <f>64*0.4</f>
        <v>25.6</v>
      </c>
      <c r="H15" s="20">
        <v>80.2</v>
      </c>
      <c r="I15" s="31">
        <f>H15*0.6</f>
        <v>48.12</v>
      </c>
      <c r="J15" s="31">
        <f>G15+I15</f>
        <v>73.72</v>
      </c>
      <c r="K15" s="32">
        <v>13</v>
      </c>
      <c r="L15" s="17" t="s">
        <v>17</v>
      </c>
    </row>
    <row r="16" spans="1:12" ht="22.5" customHeight="1">
      <c r="A16" s="14"/>
      <c r="B16" s="21"/>
      <c r="C16" s="21"/>
      <c r="D16" s="16" t="s">
        <v>30</v>
      </c>
      <c r="E16" s="17" t="s">
        <v>16</v>
      </c>
      <c r="F16" s="18">
        <v>63</v>
      </c>
      <c r="G16" s="19">
        <f>63*0.4</f>
        <v>25.200000000000003</v>
      </c>
      <c r="H16" s="20">
        <v>80.27</v>
      </c>
      <c r="I16" s="31">
        <f>H16*0.6</f>
        <v>48.162</v>
      </c>
      <c r="J16" s="31">
        <f>G16+I16</f>
        <v>73.362</v>
      </c>
      <c r="K16" s="32">
        <v>14</v>
      </c>
      <c r="L16" s="17" t="s">
        <v>17</v>
      </c>
    </row>
    <row r="17" spans="1:12" ht="22.5" customHeight="1">
      <c r="A17" s="14"/>
      <c r="B17" s="21"/>
      <c r="C17" s="21"/>
      <c r="D17" s="16" t="s">
        <v>31</v>
      </c>
      <c r="E17" s="17" t="s">
        <v>16</v>
      </c>
      <c r="F17" s="18">
        <v>65</v>
      </c>
      <c r="G17" s="19">
        <f>65*0.4</f>
        <v>26</v>
      </c>
      <c r="H17" s="20">
        <v>77.67</v>
      </c>
      <c r="I17" s="31">
        <f>H17*0.6</f>
        <v>46.602</v>
      </c>
      <c r="J17" s="31">
        <f>G17+I17</f>
        <v>72.602</v>
      </c>
      <c r="K17" s="32">
        <v>15</v>
      </c>
      <c r="L17" s="17" t="s">
        <v>17</v>
      </c>
    </row>
    <row r="18" spans="1:12" ht="22.5" customHeight="1">
      <c r="A18" s="14"/>
      <c r="B18" s="21"/>
      <c r="C18" s="21"/>
      <c r="D18" s="16" t="s">
        <v>32</v>
      </c>
      <c r="E18" s="17" t="s">
        <v>16</v>
      </c>
      <c r="F18" s="18">
        <v>61</v>
      </c>
      <c r="G18" s="19">
        <f>61*0.4</f>
        <v>24.400000000000002</v>
      </c>
      <c r="H18" s="20">
        <v>80.2</v>
      </c>
      <c r="I18" s="31">
        <f>H18*0.6</f>
        <v>48.12</v>
      </c>
      <c r="J18" s="31">
        <f>G18+I18</f>
        <v>72.52</v>
      </c>
      <c r="K18" s="32">
        <v>16</v>
      </c>
      <c r="L18" s="17" t="s">
        <v>17</v>
      </c>
    </row>
    <row r="19" spans="1:12" ht="22.5" customHeight="1">
      <c r="A19" s="14"/>
      <c r="B19" s="21"/>
      <c r="C19" s="21"/>
      <c r="D19" s="16" t="s">
        <v>33</v>
      </c>
      <c r="E19" s="17" t="s">
        <v>16</v>
      </c>
      <c r="F19" s="18">
        <v>62</v>
      </c>
      <c r="G19" s="19">
        <f>62*0.4</f>
        <v>24.8</v>
      </c>
      <c r="H19" s="20">
        <v>78.8</v>
      </c>
      <c r="I19" s="31">
        <f>H19*0.6</f>
        <v>47.279999999999994</v>
      </c>
      <c r="J19" s="31">
        <f>G19+I19</f>
        <v>72.08</v>
      </c>
      <c r="K19" s="32">
        <v>17</v>
      </c>
      <c r="L19" s="17" t="s">
        <v>17</v>
      </c>
    </row>
    <row r="20" spans="1:12" ht="22.5" customHeight="1">
      <c r="A20" s="14"/>
      <c r="B20" s="21"/>
      <c r="C20" s="21"/>
      <c r="D20" s="16" t="s">
        <v>34</v>
      </c>
      <c r="E20" s="17" t="s">
        <v>16</v>
      </c>
      <c r="F20" s="18">
        <v>68</v>
      </c>
      <c r="G20" s="19">
        <f>68*0.4</f>
        <v>27.200000000000003</v>
      </c>
      <c r="H20" s="20">
        <v>73.9</v>
      </c>
      <c r="I20" s="31">
        <f>H20*0.6</f>
        <v>44.34</v>
      </c>
      <c r="J20" s="31">
        <f>G20+I20</f>
        <v>71.54</v>
      </c>
      <c r="K20" s="32">
        <v>18</v>
      </c>
      <c r="L20" s="17" t="s">
        <v>17</v>
      </c>
    </row>
    <row r="21" spans="1:12" ht="22.5" customHeight="1">
      <c r="A21" s="14"/>
      <c r="B21" s="21"/>
      <c r="C21" s="21"/>
      <c r="D21" s="16" t="s">
        <v>35</v>
      </c>
      <c r="E21" s="17" t="s">
        <v>16</v>
      </c>
      <c r="F21" s="18">
        <v>60</v>
      </c>
      <c r="G21" s="19">
        <f>60*0.4</f>
        <v>24</v>
      </c>
      <c r="H21" s="20">
        <v>79</v>
      </c>
      <c r="I21" s="31">
        <f>H21*0.6</f>
        <v>47.4</v>
      </c>
      <c r="J21" s="31">
        <f>G21+I21</f>
        <v>71.4</v>
      </c>
      <c r="K21" s="32">
        <v>19</v>
      </c>
      <c r="L21" s="17" t="s">
        <v>17</v>
      </c>
    </row>
    <row r="22" spans="1:12" ht="22.5" customHeight="1">
      <c r="A22" s="14"/>
      <c r="B22" s="21"/>
      <c r="C22" s="21"/>
      <c r="D22" s="16" t="s">
        <v>36</v>
      </c>
      <c r="E22" s="17" t="s">
        <v>16</v>
      </c>
      <c r="F22" s="18">
        <v>54</v>
      </c>
      <c r="G22" s="19">
        <f>54*0.4</f>
        <v>21.6</v>
      </c>
      <c r="H22" s="20">
        <v>82.4</v>
      </c>
      <c r="I22" s="31">
        <f>H22*0.6</f>
        <v>49.440000000000005</v>
      </c>
      <c r="J22" s="31">
        <f>G22+I22</f>
        <v>71.04</v>
      </c>
      <c r="K22" s="32">
        <v>20</v>
      </c>
      <c r="L22" s="17" t="s">
        <v>17</v>
      </c>
    </row>
    <row r="23" spans="1:12" ht="22.5" customHeight="1">
      <c r="A23" s="14"/>
      <c r="B23" s="21"/>
      <c r="C23" s="21"/>
      <c r="D23" s="16" t="s">
        <v>37</v>
      </c>
      <c r="E23" s="17" t="s">
        <v>16</v>
      </c>
      <c r="F23" s="18">
        <v>55</v>
      </c>
      <c r="G23" s="19">
        <f>55*0.4</f>
        <v>22</v>
      </c>
      <c r="H23" s="20">
        <v>80.8</v>
      </c>
      <c r="I23" s="31">
        <f>H23*0.6</f>
        <v>48.48</v>
      </c>
      <c r="J23" s="31">
        <f>G23+I23</f>
        <v>70.47999999999999</v>
      </c>
      <c r="K23" s="32">
        <v>21</v>
      </c>
      <c r="L23" s="17" t="s">
        <v>17</v>
      </c>
    </row>
    <row r="24" spans="1:12" ht="22.5" customHeight="1">
      <c r="A24" s="14"/>
      <c r="B24" s="21"/>
      <c r="C24" s="21"/>
      <c r="D24" s="16" t="s">
        <v>38</v>
      </c>
      <c r="E24" s="17" t="s">
        <v>16</v>
      </c>
      <c r="F24" s="18">
        <v>66</v>
      </c>
      <c r="G24" s="19">
        <f>66*0.4</f>
        <v>26.400000000000002</v>
      </c>
      <c r="H24" s="20">
        <v>73.2</v>
      </c>
      <c r="I24" s="31">
        <f>H24*0.6</f>
        <v>43.92</v>
      </c>
      <c r="J24" s="31">
        <f>G24+I24</f>
        <v>70.32000000000001</v>
      </c>
      <c r="K24" s="32">
        <v>22</v>
      </c>
      <c r="L24" s="17" t="s">
        <v>17</v>
      </c>
    </row>
    <row r="25" spans="1:12" ht="22.5" customHeight="1">
      <c r="A25" s="14"/>
      <c r="B25" s="21"/>
      <c r="C25" s="21"/>
      <c r="D25" s="16" t="s">
        <v>39</v>
      </c>
      <c r="E25" s="17" t="s">
        <v>16</v>
      </c>
      <c r="F25" s="18">
        <v>61</v>
      </c>
      <c r="G25" s="19">
        <f>61*0.4</f>
        <v>24.400000000000002</v>
      </c>
      <c r="H25" s="20">
        <v>76.4</v>
      </c>
      <c r="I25" s="31">
        <f>H25*0.6</f>
        <v>45.84</v>
      </c>
      <c r="J25" s="31">
        <f>G25+I25</f>
        <v>70.24000000000001</v>
      </c>
      <c r="K25" s="32">
        <v>23</v>
      </c>
      <c r="L25" s="17" t="s">
        <v>17</v>
      </c>
    </row>
    <row r="26" spans="1:12" ht="22.5" customHeight="1">
      <c r="A26" s="14"/>
      <c r="B26" s="21"/>
      <c r="C26" s="21"/>
      <c r="D26" s="16" t="s">
        <v>40</v>
      </c>
      <c r="E26" s="17" t="s">
        <v>16</v>
      </c>
      <c r="F26" s="18">
        <v>67</v>
      </c>
      <c r="G26" s="19">
        <f>67*0.4</f>
        <v>26.8</v>
      </c>
      <c r="H26" s="20">
        <v>71.93</v>
      </c>
      <c r="I26" s="31">
        <f>H26*0.6</f>
        <v>43.158</v>
      </c>
      <c r="J26" s="31">
        <f>G26+I26</f>
        <v>69.958</v>
      </c>
      <c r="K26" s="32">
        <v>24</v>
      </c>
      <c r="L26" s="17" t="s">
        <v>17</v>
      </c>
    </row>
    <row r="27" spans="1:12" ht="22.5" customHeight="1">
      <c r="A27" s="14"/>
      <c r="B27" s="21"/>
      <c r="C27" s="21"/>
      <c r="D27" s="16" t="s">
        <v>41</v>
      </c>
      <c r="E27" s="17" t="s">
        <v>16</v>
      </c>
      <c r="F27" s="18">
        <v>56</v>
      </c>
      <c r="G27" s="19">
        <f>56*0.4</f>
        <v>22.400000000000002</v>
      </c>
      <c r="H27" s="20">
        <v>79</v>
      </c>
      <c r="I27" s="31">
        <f>H27*0.6</f>
        <v>47.4</v>
      </c>
      <c r="J27" s="31">
        <f>G27+I27</f>
        <v>69.8</v>
      </c>
      <c r="K27" s="32">
        <v>25</v>
      </c>
      <c r="L27" s="17" t="s">
        <v>17</v>
      </c>
    </row>
    <row r="28" spans="1:12" ht="22.5" customHeight="1">
      <c r="A28" s="14"/>
      <c r="B28" s="21"/>
      <c r="C28" s="21"/>
      <c r="D28" s="16" t="s">
        <v>42</v>
      </c>
      <c r="E28" s="17" t="s">
        <v>16</v>
      </c>
      <c r="F28" s="18">
        <v>57</v>
      </c>
      <c r="G28" s="19">
        <f>57*0.4</f>
        <v>22.8</v>
      </c>
      <c r="H28" s="20">
        <v>78</v>
      </c>
      <c r="I28" s="31">
        <f>H28*0.6</f>
        <v>46.8</v>
      </c>
      <c r="J28" s="31">
        <f>G28+I28</f>
        <v>69.6</v>
      </c>
      <c r="K28" s="32">
        <v>26</v>
      </c>
      <c r="L28" s="17" t="s">
        <v>17</v>
      </c>
    </row>
    <row r="29" spans="1:12" ht="22.5" customHeight="1">
      <c r="A29" s="14"/>
      <c r="B29" s="21"/>
      <c r="C29" s="21"/>
      <c r="D29" s="16" t="s">
        <v>43</v>
      </c>
      <c r="E29" s="17" t="s">
        <v>16</v>
      </c>
      <c r="F29" s="18">
        <v>57</v>
      </c>
      <c r="G29" s="19">
        <f>57*0.4</f>
        <v>22.8</v>
      </c>
      <c r="H29" s="20">
        <v>77.67</v>
      </c>
      <c r="I29" s="31">
        <f>H29*0.6</f>
        <v>46.602</v>
      </c>
      <c r="J29" s="31">
        <f>G29+I29</f>
        <v>69.402</v>
      </c>
      <c r="K29" s="32">
        <v>27</v>
      </c>
      <c r="L29" s="17" t="s">
        <v>17</v>
      </c>
    </row>
    <row r="30" spans="1:12" ht="22.5" customHeight="1">
      <c r="A30" s="14"/>
      <c r="B30" s="21"/>
      <c r="C30" s="21"/>
      <c r="D30" s="16" t="s">
        <v>44</v>
      </c>
      <c r="E30" s="17" t="s">
        <v>16</v>
      </c>
      <c r="F30" s="18">
        <v>55</v>
      </c>
      <c r="G30" s="19">
        <f>55*0.4</f>
        <v>22</v>
      </c>
      <c r="H30" s="20">
        <v>78.67</v>
      </c>
      <c r="I30" s="31">
        <f>H30*0.6</f>
        <v>47.202</v>
      </c>
      <c r="J30" s="31">
        <f>G30+I30</f>
        <v>69.202</v>
      </c>
      <c r="K30" s="32">
        <v>28</v>
      </c>
      <c r="L30" s="17"/>
    </row>
    <row r="31" spans="1:12" ht="22.5" customHeight="1">
      <c r="A31" s="14"/>
      <c r="B31" s="21"/>
      <c r="C31" s="21"/>
      <c r="D31" s="16" t="s">
        <v>45</v>
      </c>
      <c r="E31" s="17" t="s">
        <v>16</v>
      </c>
      <c r="F31" s="18">
        <v>60</v>
      </c>
      <c r="G31" s="19">
        <f>60*0.4</f>
        <v>24</v>
      </c>
      <c r="H31" s="20">
        <v>73</v>
      </c>
      <c r="I31" s="31">
        <f>H31*0.6</f>
        <v>43.8</v>
      </c>
      <c r="J31" s="31">
        <f>G31+I31</f>
        <v>67.8</v>
      </c>
      <c r="K31" s="32">
        <v>29</v>
      </c>
      <c r="L31" s="33"/>
    </row>
    <row r="32" spans="1:12" ht="22.5" customHeight="1">
      <c r="A32" s="14"/>
      <c r="B32" s="21"/>
      <c r="C32" s="21"/>
      <c r="D32" s="16" t="s">
        <v>46</v>
      </c>
      <c r="E32" s="17" t="s">
        <v>16</v>
      </c>
      <c r="F32" s="18">
        <v>62</v>
      </c>
      <c r="G32" s="19">
        <f>62*0.4</f>
        <v>24.8</v>
      </c>
      <c r="H32" s="20">
        <v>70.8</v>
      </c>
      <c r="I32" s="31">
        <f>H32*0.6</f>
        <v>42.48</v>
      </c>
      <c r="J32" s="31">
        <f>G32+I32</f>
        <v>67.28</v>
      </c>
      <c r="K32" s="32">
        <v>30</v>
      </c>
      <c r="L32" s="17"/>
    </row>
    <row r="33" spans="1:12" ht="22.5" customHeight="1">
      <c r="A33" s="14"/>
      <c r="B33" s="21"/>
      <c r="C33" s="21"/>
      <c r="D33" s="16" t="s">
        <v>47</v>
      </c>
      <c r="E33" s="17" t="s">
        <v>16</v>
      </c>
      <c r="F33" s="18">
        <v>59</v>
      </c>
      <c r="G33" s="19">
        <f>59*0.4</f>
        <v>23.6</v>
      </c>
      <c r="H33" s="20">
        <v>72.2</v>
      </c>
      <c r="I33" s="31">
        <f>H33*0.6</f>
        <v>43.32</v>
      </c>
      <c r="J33" s="31">
        <f>G33+I33</f>
        <v>66.92</v>
      </c>
      <c r="K33" s="32">
        <v>31</v>
      </c>
      <c r="L33" s="17"/>
    </row>
    <row r="34" spans="1:12" ht="22.5" customHeight="1">
      <c r="A34" s="14"/>
      <c r="B34" s="21"/>
      <c r="C34" s="21"/>
      <c r="D34" s="16" t="s">
        <v>48</v>
      </c>
      <c r="E34" s="17" t="s">
        <v>16</v>
      </c>
      <c r="F34" s="18">
        <v>63</v>
      </c>
      <c r="G34" s="19">
        <f>63*0.4</f>
        <v>25.200000000000003</v>
      </c>
      <c r="H34" s="20">
        <v>69.2</v>
      </c>
      <c r="I34" s="31">
        <f>H34*0.6</f>
        <v>41.52</v>
      </c>
      <c r="J34" s="31">
        <f>G34+I34</f>
        <v>66.72</v>
      </c>
      <c r="K34" s="32">
        <v>32</v>
      </c>
      <c r="L34" s="33"/>
    </row>
    <row r="35" spans="1:12" ht="22.5" customHeight="1">
      <c r="A35" s="14"/>
      <c r="B35" s="21"/>
      <c r="C35" s="21"/>
      <c r="D35" s="16" t="s">
        <v>49</v>
      </c>
      <c r="E35" s="17" t="s">
        <v>16</v>
      </c>
      <c r="F35" s="18">
        <v>60</v>
      </c>
      <c r="G35" s="19">
        <f>60*0.4</f>
        <v>24</v>
      </c>
      <c r="H35" s="20">
        <v>68.8</v>
      </c>
      <c r="I35" s="31">
        <f>H35*0.6</f>
        <v>41.279999999999994</v>
      </c>
      <c r="J35" s="31">
        <f>G35+I35</f>
        <v>65.28</v>
      </c>
      <c r="K35" s="32">
        <v>33</v>
      </c>
      <c r="L35" s="17"/>
    </row>
    <row r="36" spans="1:12" ht="22.5" customHeight="1">
      <c r="A36" s="14"/>
      <c r="B36" s="21"/>
      <c r="C36" s="21"/>
      <c r="D36" s="16" t="s">
        <v>50</v>
      </c>
      <c r="E36" s="17" t="s">
        <v>16</v>
      </c>
      <c r="F36" s="18">
        <v>53</v>
      </c>
      <c r="G36" s="19">
        <f>53*0.4</f>
        <v>21.200000000000003</v>
      </c>
      <c r="H36" s="20">
        <v>61.6</v>
      </c>
      <c r="I36" s="31">
        <f>H36*0.6</f>
        <v>36.96</v>
      </c>
      <c r="J36" s="31">
        <f>G36+I36</f>
        <v>58.160000000000004</v>
      </c>
      <c r="K36" s="32">
        <v>34</v>
      </c>
      <c r="L36" s="17"/>
    </row>
    <row r="37" spans="1:12" ht="22.5" customHeight="1">
      <c r="A37" s="14"/>
      <c r="B37" s="21"/>
      <c r="C37" s="21"/>
      <c r="D37" s="16" t="s">
        <v>51</v>
      </c>
      <c r="E37" s="17" t="s">
        <v>16</v>
      </c>
      <c r="F37" s="18">
        <v>56</v>
      </c>
      <c r="G37" s="19">
        <f>56*0.4</f>
        <v>22.400000000000002</v>
      </c>
      <c r="H37" s="20">
        <v>57</v>
      </c>
      <c r="I37" s="31">
        <f>H37*0.6</f>
        <v>34.199999999999996</v>
      </c>
      <c r="J37" s="31">
        <f>G37+I37</f>
        <v>56.599999999999994</v>
      </c>
      <c r="K37" s="32">
        <v>35</v>
      </c>
      <c r="L37" s="33"/>
    </row>
    <row r="38" spans="1:12" ht="22.5" customHeight="1">
      <c r="A38" s="14"/>
      <c r="B38" s="21"/>
      <c r="C38" s="21"/>
      <c r="D38" s="16" t="s">
        <v>52</v>
      </c>
      <c r="E38" s="17" t="s">
        <v>16</v>
      </c>
      <c r="F38" s="18">
        <v>66</v>
      </c>
      <c r="G38" s="19">
        <f>66*0.4</f>
        <v>26.400000000000002</v>
      </c>
      <c r="H38" s="22" t="s">
        <v>53</v>
      </c>
      <c r="I38" s="34"/>
      <c r="J38" s="31"/>
      <c r="K38" s="35"/>
      <c r="L38" s="17"/>
    </row>
    <row r="39" spans="1:12" ht="22.5" customHeight="1">
      <c r="A39" s="14"/>
      <c r="B39" s="21"/>
      <c r="C39" s="21"/>
      <c r="D39" s="16" t="s">
        <v>54</v>
      </c>
      <c r="E39" s="17" t="s">
        <v>16</v>
      </c>
      <c r="F39" s="18">
        <v>53</v>
      </c>
      <c r="G39" s="19">
        <f>53*0.4</f>
        <v>21.200000000000003</v>
      </c>
      <c r="H39" s="22" t="s">
        <v>53</v>
      </c>
      <c r="I39" s="34"/>
      <c r="J39" s="31"/>
      <c r="K39" s="35"/>
      <c r="L39" s="17"/>
    </row>
    <row r="40" spans="1:12" s="1" customFormat="1" ht="22.5" customHeight="1">
      <c r="A40" s="14"/>
      <c r="B40" s="21"/>
      <c r="C40" s="21"/>
      <c r="D40" s="23" t="s">
        <v>55</v>
      </c>
      <c r="E40" s="17" t="s">
        <v>16</v>
      </c>
      <c r="F40" s="24" t="s">
        <v>56</v>
      </c>
      <c r="G40" s="25"/>
      <c r="H40" s="26" t="s">
        <v>57</v>
      </c>
      <c r="I40" s="36"/>
      <c r="J40" s="36"/>
      <c r="K40" s="36"/>
      <c r="L40" s="36"/>
    </row>
    <row r="41" spans="1:12" s="1" customFormat="1" ht="22.5" customHeight="1">
      <c r="A41" s="14"/>
      <c r="B41" s="21"/>
      <c r="C41" s="21"/>
      <c r="D41" s="23" t="s">
        <v>58</v>
      </c>
      <c r="E41" s="17" t="s">
        <v>16</v>
      </c>
      <c r="F41" s="24" t="s">
        <v>56</v>
      </c>
      <c r="G41" s="25"/>
      <c r="H41" s="26" t="s">
        <v>57</v>
      </c>
      <c r="I41" s="36"/>
      <c r="J41" s="36"/>
      <c r="K41" s="36"/>
      <c r="L41" s="36"/>
    </row>
    <row r="42" spans="1:12" s="1" customFormat="1" ht="22.5" customHeight="1">
      <c r="A42" s="14"/>
      <c r="B42" s="21"/>
      <c r="C42" s="21"/>
      <c r="D42" s="23" t="s">
        <v>59</v>
      </c>
      <c r="E42" s="17" t="s">
        <v>16</v>
      </c>
      <c r="F42" s="24" t="s">
        <v>56</v>
      </c>
      <c r="G42" s="25"/>
      <c r="H42" s="26" t="s">
        <v>57</v>
      </c>
      <c r="I42" s="36"/>
      <c r="J42" s="36"/>
      <c r="K42" s="36"/>
      <c r="L42" s="36"/>
    </row>
    <row r="43" spans="1:12" s="1" customFormat="1" ht="22.5" customHeight="1">
      <c r="A43" s="14"/>
      <c r="B43" s="21"/>
      <c r="C43" s="21"/>
      <c r="D43" s="23" t="s">
        <v>60</v>
      </c>
      <c r="E43" s="17" t="s">
        <v>16</v>
      </c>
      <c r="F43" s="27" t="s">
        <v>53</v>
      </c>
      <c r="G43" s="25"/>
      <c r="H43" s="26" t="s">
        <v>57</v>
      </c>
      <c r="I43" s="36"/>
      <c r="J43" s="36"/>
      <c r="K43" s="36"/>
      <c r="L43" s="36"/>
    </row>
    <row r="44" spans="1:12" s="1" customFormat="1" ht="22.5" customHeight="1">
      <c r="A44" s="14"/>
      <c r="B44" s="21"/>
      <c r="C44" s="21"/>
      <c r="D44" s="23" t="s">
        <v>61</v>
      </c>
      <c r="E44" s="17" t="s">
        <v>16</v>
      </c>
      <c r="F44" s="27" t="s">
        <v>53</v>
      </c>
      <c r="G44" s="25"/>
      <c r="H44" s="26" t="s">
        <v>57</v>
      </c>
      <c r="I44" s="36"/>
      <c r="J44" s="36"/>
      <c r="K44" s="36"/>
      <c r="L44" s="36"/>
    </row>
    <row r="45" spans="1:12" s="1" customFormat="1" ht="22.5" customHeight="1">
      <c r="A45" s="14"/>
      <c r="B45" s="21"/>
      <c r="C45" s="21"/>
      <c r="D45" s="23" t="s">
        <v>62</v>
      </c>
      <c r="E45" s="17" t="s">
        <v>16</v>
      </c>
      <c r="F45" s="27" t="s">
        <v>53</v>
      </c>
      <c r="G45" s="25"/>
      <c r="H45" s="26" t="s">
        <v>57</v>
      </c>
      <c r="I45" s="36"/>
      <c r="J45" s="36"/>
      <c r="K45" s="36"/>
      <c r="L45" s="36"/>
    </row>
    <row r="46" spans="1:12" s="1" customFormat="1" ht="22.5" customHeight="1">
      <c r="A46" s="14"/>
      <c r="B46" s="21"/>
      <c r="C46" s="21"/>
      <c r="D46" s="23" t="s">
        <v>63</v>
      </c>
      <c r="E46" s="17" t="s">
        <v>16</v>
      </c>
      <c r="F46" s="27" t="s">
        <v>53</v>
      </c>
      <c r="G46" s="25"/>
      <c r="H46" s="26" t="s">
        <v>57</v>
      </c>
      <c r="I46" s="37"/>
      <c r="J46" s="37"/>
      <c r="K46" s="38"/>
      <c r="L46" s="36"/>
    </row>
    <row r="47" spans="1:12" s="1" customFormat="1" ht="22.5" customHeight="1">
      <c r="A47" s="14"/>
      <c r="B47" s="21"/>
      <c r="C47" s="21"/>
      <c r="D47" s="23" t="s">
        <v>64</v>
      </c>
      <c r="E47" s="17" t="s">
        <v>16</v>
      </c>
      <c r="F47" s="27" t="s">
        <v>53</v>
      </c>
      <c r="G47" s="25"/>
      <c r="H47" s="26" t="s">
        <v>57</v>
      </c>
      <c r="I47" s="37"/>
      <c r="J47" s="37"/>
      <c r="K47" s="38"/>
      <c r="L47" s="36"/>
    </row>
    <row r="48" spans="1:12" s="1" customFormat="1" ht="22.5" customHeight="1">
      <c r="A48" s="14"/>
      <c r="B48" s="21"/>
      <c r="C48" s="21"/>
      <c r="D48" s="23" t="s">
        <v>65</v>
      </c>
      <c r="E48" s="17" t="s">
        <v>16</v>
      </c>
      <c r="F48" s="27" t="s">
        <v>53</v>
      </c>
      <c r="G48" s="25"/>
      <c r="H48" s="26" t="s">
        <v>57</v>
      </c>
      <c r="I48" s="37"/>
      <c r="J48" s="37"/>
      <c r="K48" s="38"/>
      <c r="L48" s="36"/>
    </row>
    <row r="49" spans="1:12" s="1" customFormat="1" ht="22.5" customHeight="1">
      <c r="A49" s="14"/>
      <c r="B49" s="21"/>
      <c r="C49" s="21"/>
      <c r="D49" s="23" t="s">
        <v>66</v>
      </c>
      <c r="E49" s="17" t="s">
        <v>16</v>
      </c>
      <c r="F49" s="27" t="s">
        <v>53</v>
      </c>
      <c r="G49" s="25"/>
      <c r="H49" s="26" t="s">
        <v>57</v>
      </c>
      <c r="I49" s="37"/>
      <c r="J49" s="37"/>
      <c r="K49" s="38"/>
      <c r="L49" s="36"/>
    </row>
    <row r="50" spans="1:12" ht="22.5" customHeight="1">
      <c r="A50" s="14"/>
      <c r="B50" s="21"/>
      <c r="C50" s="21"/>
      <c r="D50" s="23" t="s">
        <v>67</v>
      </c>
      <c r="E50" s="17" t="s">
        <v>16</v>
      </c>
      <c r="F50" s="27" t="s">
        <v>53</v>
      </c>
      <c r="G50" s="25"/>
      <c r="H50" s="26" t="s">
        <v>57</v>
      </c>
      <c r="I50" s="37"/>
      <c r="J50" s="37"/>
      <c r="K50" s="38"/>
      <c r="L50" s="36"/>
    </row>
    <row r="51" spans="1:12" ht="22.5" customHeight="1">
      <c r="A51" s="14"/>
      <c r="B51" s="21"/>
      <c r="C51" s="21"/>
      <c r="D51" s="23" t="s">
        <v>68</v>
      </c>
      <c r="E51" s="17" t="s">
        <v>16</v>
      </c>
      <c r="F51" s="27" t="s">
        <v>53</v>
      </c>
      <c r="G51" s="25"/>
      <c r="H51" s="26" t="s">
        <v>57</v>
      </c>
      <c r="I51" s="37"/>
      <c r="J51" s="37"/>
      <c r="K51" s="38"/>
      <c r="L51" s="36"/>
    </row>
    <row r="52" spans="1:12" ht="22.5" customHeight="1">
      <c r="A52" s="14"/>
      <c r="B52" s="21"/>
      <c r="C52" s="21"/>
      <c r="D52" s="23" t="s">
        <v>69</v>
      </c>
      <c r="E52" s="17" t="s">
        <v>16</v>
      </c>
      <c r="F52" s="27" t="s">
        <v>53</v>
      </c>
      <c r="G52" s="25"/>
      <c r="H52" s="26" t="s">
        <v>57</v>
      </c>
      <c r="I52" s="37"/>
      <c r="J52" s="37"/>
      <c r="K52" s="38"/>
      <c r="L52" s="36"/>
    </row>
    <row r="53" spans="1:12" ht="22.5" customHeight="1">
      <c r="A53" s="14"/>
      <c r="B53" s="21"/>
      <c r="C53" s="21"/>
      <c r="D53" s="23" t="s">
        <v>70</v>
      </c>
      <c r="E53" s="17" t="s">
        <v>16</v>
      </c>
      <c r="F53" s="27" t="s">
        <v>53</v>
      </c>
      <c r="G53" s="25"/>
      <c r="H53" s="26" t="s">
        <v>57</v>
      </c>
      <c r="I53" s="37"/>
      <c r="J53" s="37"/>
      <c r="K53" s="38"/>
      <c r="L53" s="36"/>
    </row>
    <row r="54" spans="1:12" ht="22.5" customHeight="1">
      <c r="A54" s="14"/>
      <c r="B54" s="21"/>
      <c r="C54" s="21"/>
      <c r="D54" s="23" t="s">
        <v>71</v>
      </c>
      <c r="E54" s="17" t="s">
        <v>16</v>
      </c>
      <c r="F54" s="27" t="s">
        <v>53</v>
      </c>
      <c r="G54" s="25"/>
      <c r="H54" s="26" t="s">
        <v>57</v>
      </c>
      <c r="I54" s="37"/>
      <c r="J54" s="37"/>
      <c r="K54" s="38"/>
      <c r="L54" s="36"/>
    </row>
    <row r="55" spans="1:12" ht="22.5" customHeight="1">
      <c r="A55" s="14"/>
      <c r="B55" s="21"/>
      <c r="C55" s="21"/>
      <c r="D55" s="23" t="s">
        <v>72</v>
      </c>
      <c r="E55" s="17" t="s">
        <v>16</v>
      </c>
      <c r="F55" s="27" t="s">
        <v>53</v>
      </c>
      <c r="G55" s="25"/>
      <c r="H55" s="26" t="s">
        <v>57</v>
      </c>
      <c r="I55" s="37"/>
      <c r="J55" s="37"/>
      <c r="K55" s="38"/>
      <c r="L55" s="36"/>
    </row>
    <row r="56" spans="1:12" ht="22.5" customHeight="1">
      <c r="A56" s="14"/>
      <c r="B56" s="21"/>
      <c r="C56" s="21"/>
      <c r="D56" s="23" t="s">
        <v>73</v>
      </c>
      <c r="E56" s="17" t="s">
        <v>16</v>
      </c>
      <c r="F56" s="27" t="s">
        <v>53</v>
      </c>
      <c r="G56" s="25"/>
      <c r="H56" s="26"/>
      <c r="I56" s="37"/>
      <c r="J56" s="37"/>
      <c r="K56" s="38"/>
      <c r="L56" s="36"/>
    </row>
    <row r="57" spans="1:12" ht="22.5" customHeight="1">
      <c r="A57" s="14"/>
      <c r="B57" s="21"/>
      <c r="C57" s="21"/>
      <c r="D57" s="23" t="s">
        <v>74</v>
      </c>
      <c r="E57" s="17" t="s">
        <v>16</v>
      </c>
      <c r="F57" s="27" t="s">
        <v>53</v>
      </c>
      <c r="G57" s="25"/>
      <c r="H57" s="26"/>
      <c r="I57" s="37"/>
      <c r="J57" s="37"/>
      <c r="K57" s="38"/>
      <c r="L57" s="36"/>
    </row>
    <row r="58" spans="1:12" ht="22.5" customHeight="1">
      <c r="A58" s="14"/>
      <c r="B58" s="21"/>
      <c r="C58" s="21"/>
      <c r="D58" s="23" t="s">
        <v>75</v>
      </c>
      <c r="E58" s="17" t="s">
        <v>16</v>
      </c>
      <c r="F58" s="27" t="s">
        <v>53</v>
      </c>
      <c r="G58" s="25"/>
      <c r="H58" s="26"/>
      <c r="I58" s="37"/>
      <c r="J58" s="37"/>
      <c r="K58" s="38"/>
      <c r="L58" s="36"/>
    </row>
    <row r="59" spans="1:12" ht="22.5" customHeight="1">
      <c r="A59" s="14"/>
      <c r="B59" s="21"/>
      <c r="C59" s="21"/>
      <c r="D59" s="23" t="s">
        <v>76</v>
      </c>
      <c r="E59" s="17" t="s">
        <v>16</v>
      </c>
      <c r="F59" s="27" t="s">
        <v>53</v>
      </c>
      <c r="G59" s="25"/>
      <c r="H59" s="26"/>
      <c r="I59" s="37"/>
      <c r="J59" s="37"/>
      <c r="K59" s="38"/>
      <c r="L59" s="36"/>
    </row>
    <row r="60" spans="1:12" ht="22.5" customHeight="1">
      <c r="A60" s="14"/>
      <c r="B60" s="21"/>
      <c r="C60" s="21"/>
      <c r="D60" s="23" t="s">
        <v>77</v>
      </c>
      <c r="E60" s="17" t="s">
        <v>16</v>
      </c>
      <c r="F60" s="27" t="s">
        <v>53</v>
      </c>
      <c r="G60" s="25"/>
      <c r="H60" s="26"/>
      <c r="I60" s="37"/>
      <c r="J60" s="37"/>
      <c r="K60" s="38"/>
      <c r="L60" s="36"/>
    </row>
    <row r="61" spans="1:12" ht="22.5" customHeight="1">
      <c r="A61" s="14"/>
      <c r="B61" s="21"/>
      <c r="C61" s="21"/>
      <c r="D61" s="23" t="s">
        <v>78</v>
      </c>
      <c r="E61" s="17" t="s">
        <v>16</v>
      </c>
      <c r="F61" s="27" t="s">
        <v>53</v>
      </c>
      <c r="G61" s="25"/>
      <c r="H61" s="26"/>
      <c r="I61" s="37"/>
      <c r="J61" s="37"/>
      <c r="K61" s="38"/>
      <c r="L61" s="36"/>
    </row>
    <row r="62" spans="1:12" ht="22.5" customHeight="1">
      <c r="A62" s="14"/>
      <c r="B62" s="21"/>
      <c r="C62" s="21"/>
      <c r="D62" s="23" t="s">
        <v>79</v>
      </c>
      <c r="E62" s="17" t="s">
        <v>16</v>
      </c>
      <c r="F62" s="27" t="s">
        <v>53</v>
      </c>
      <c r="G62" s="25"/>
      <c r="H62" s="26"/>
      <c r="I62" s="37"/>
      <c r="J62" s="37"/>
      <c r="K62" s="38"/>
      <c r="L62" s="36"/>
    </row>
    <row r="63" spans="1:12" ht="22.5" customHeight="1">
      <c r="A63" s="14"/>
      <c r="B63" s="21"/>
      <c r="C63" s="21"/>
      <c r="D63" s="23" t="s">
        <v>80</v>
      </c>
      <c r="E63" s="17" t="s">
        <v>16</v>
      </c>
      <c r="F63" s="27" t="s">
        <v>53</v>
      </c>
      <c r="G63" s="25"/>
      <c r="H63" s="26"/>
      <c r="I63" s="37"/>
      <c r="J63" s="37"/>
      <c r="K63" s="38"/>
      <c r="L63" s="36"/>
    </row>
    <row r="64" spans="1:12" ht="22.5" customHeight="1">
      <c r="A64" s="14"/>
      <c r="B64" s="21"/>
      <c r="C64" s="28"/>
      <c r="D64" s="23" t="s">
        <v>81</v>
      </c>
      <c r="E64" s="17" t="s">
        <v>16</v>
      </c>
      <c r="F64" s="27" t="s">
        <v>53</v>
      </c>
      <c r="G64" s="25"/>
      <c r="H64" s="26"/>
      <c r="I64" s="34"/>
      <c r="J64" s="34"/>
      <c r="K64" s="35"/>
      <c r="L64" s="33"/>
    </row>
    <row r="65" spans="1:12" ht="22.5" customHeight="1">
      <c r="A65" s="14"/>
      <c r="B65" s="21"/>
      <c r="C65" s="14" t="s">
        <v>82</v>
      </c>
      <c r="D65" s="16" t="s">
        <v>83</v>
      </c>
      <c r="E65" s="17" t="s">
        <v>84</v>
      </c>
      <c r="F65" s="39">
        <v>68</v>
      </c>
      <c r="G65" s="40">
        <f>F65*0.4</f>
        <v>27.200000000000003</v>
      </c>
      <c r="H65" s="41">
        <v>86.6</v>
      </c>
      <c r="I65" s="31">
        <f>H65*0.6</f>
        <v>51.959999999999994</v>
      </c>
      <c r="J65" s="22">
        <f>I65+G65</f>
        <v>79.16</v>
      </c>
      <c r="K65" s="25">
        <v>1</v>
      </c>
      <c r="L65" s="17" t="s">
        <v>17</v>
      </c>
    </row>
    <row r="66" spans="1:12" ht="22.5" customHeight="1">
      <c r="A66" s="14"/>
      <c r="B66" s="21"/>
      <c r="C66" s="14"/>
      <c r="D66" s="16" t="s">
        <v>85</v>
      </c>
      <c r="E66" s="17" t="s">
        <v>84</v>
      </c>
      <c r="F66" s="39">
        <v>65</v>
      </c>
      <c r="G66" s="40">
        <f>F66*0.4</f>
        <v>26</v>
      </c>
      <c r="H66" s="41">
        <v>86</v>
      </c>
      <c r="I66" s="31">
        <f>H66*0.6</f>
        <v>51.6</v>
      </c>
      <c r="J66" s="22">
        <f>I66+G66</f>
        <v>77.6</v>
      </c>
      <c r="K66" s="25">
        <v>2</v>
      </c>
      <c r="L66" s="17" t="s">
        <v>17</v>
      </c>
    </row>
    <row r="67" spans="1:12" ht="22.5" customHeight="1">
      <c r="A67" s="14"/>
      <c r="B67" s="21"/>
      <c r="C67" s="14"/>
      <c r="D67" s="16" t="s">
        <v>86</v>
      </c>
      <c r="E67" s="17" t="s">
        <v>84</v>
      </c>
      <c r="F67" s="39">
        <v>70</v>
      </c>
      <c r="G67" s="40">
        <f>F67*0.4</f>
        <v>28</v>
      </c>
      <c r="H67" s="41">
        <v>81</v>
      </c>
      <c r="I67" s="31">
        <f>H67*0.6</f>
        <v>48.6</v>
      </c>
      <c r="J67" s="22">
        <f>I67+G67</f>
        <v>76.6</v>
      </c>
      <c r="K67" s="25">
        <v>3</v>
      </c>
      <c r="L67" s="17" t="s">
        <v>17</v>
      </c>
    </row>
    <row r="68" spans="1:12" ht="22.5" customHeight="1">
      <c r="A68" s="14"/>
      <c r="B68" s="21"/>
      <c r="C68" s="14"/>
      <c r="D68" s="16" t="s">
        <v>87</v>
      </c>
      <c r="E68" s="17" t="s">
        <v>84</v>
      </c>
      <c r="F68" s="39">
        <v>63</v>
      </c>
      <c r="G68" s="42">
        <f>F68*0.4</f>
        <v>25.200000000000003</v>
      </c>
      <c r="H68" s="20">
        <v>83.4</v>
      </c>
      <c r="I68" s="31">
        <f>H68*0.6</f>
        <v>50.04</v>
      </c>
      <c r="J68" s="22">
        <f>I68+G68</f>
        <v>75.24000000000001</v>
      </c>
      <c r="K68" s="25">
        <v>4</v>
      </c>
      <c r="L68" s="36"/>
    </row>
    <row r="69" spans="1:12" ht="22.5" customHeight="1">
      <c r="A69" s="14"/>
      <c r="B69" s="21"/>
      <c r="C69" s="14"/>
      <c r="D69" s="16" t="s">
        <v>88</v>
      </c>
      <c r="E69" s="17" t="s">
        <v>84</v>
      </c>
      <c r="F69" s="39">
        <v>64</v>
      </c>
      <c r="G69" s="42">
        <f>F69*0.4</f>
        <v>25.6</v>
      </c>
      <c r="H69" s="20">
        <v>80.2</v>
      </c>
      <c r="I69" s="31">
        <f>H69*0.6</f>
        <v>48.12</v>
      </c>
      <c r="J69" s="22">
        <f>I69+G69</f>
        <v>73.72</v>
      </c>
      <c r="K69" s="25">
        <v>5</v>
      </c>
      <c r="L69" s="36"/>
    </row>
    <row r="70" spans="1:12" ht="22.5" customHeight="1">
      <c r="A70" s="14"/>
      <c r="B70" s="21"/>
      <c r="C70" s="14"/>
      <c r="D70" s="16" t="s">
        <v>89</v>
      </c>
      <c r="E70" s="17" t="s">
        <v>84</v>
      </c>
      <c r="F70" s="39">
        <v>61</v>
      </c>
      <c r="G70" s="42">
        <f>F70*0.4</f>
        <v>24.400000000000002</v>
      </c>
      <c r="H70" s="20">
        <v>72.2</v>
      </c>
      <c r="I70" s="31">
        <f>H70*0.6</f>
        <v>43.32</v>
      </c>
      <c r="J70" s="22">
        <f>I70+G70</f>
        <v>67.72</v>
      </c>
      <c r="K70" s="25">
        <v>6</v>
      </c>
      <c r="L70" s="36"/>
    </row>
    <row r="71" spans="1:12" ht="22.5" customHeight="1">
      <c r="A71" s="14"/>
      <c r="B71" s="21"/>
      <c r="C71" s="14"/>
      <c r="D71" s="23" t="s">
        <v>90</v>
      </c>
      <c r="E71" s="17" t="s">
        <v>84</v>
      </c>
      <c r="F71" s="16">
        <v>60</v>
      </c>
      <c r="G71" s="25"/>
      <c r="H71" s="26"/>
      <c r="I71" s="34"/>
      <c r="J71" s="34"/>
      <c r="K71" s="35"/>
      <c r="L71" s="33"/>
    </row>
    <row r="72" spans="1:12" ht="22.5" customHeight="1">
      <c r="A72" s="14"/>
      <c r="B72" s="21"/>
      <c r="C72" s="14"/>
      <c r="D72" s="23" t="s">
        <v>91</v>
      </c>
      <c r="E72" s="17" t="s">
        <v>84</v>
      </c>
      <c r="F72" s="16">
        <v>56</v>
      </c>
      <c r="G72" s="25"/>
      <c r="H72" s="26"/>
      <c r="I72" s="34"/>
      <c r="J72" s="34"/>
      <c r="K72" s="35"/>
      <c r="L72" s="33"/>
    </row>
    <row r="73" spans="1:12" ht="22.5" customHeight="1">
      <c r="A73" s="14"/>
      <c r="B73" s="21"/>
      <c r="C73" s="14"/>
      <c r="D73" s="23" t="s">
        <v>92</v>
      </c>
      <c r="E73" s="17" t="s">
        <v>84</v>
      </c>
      <c r="F73" s="16">
        <v>54</v>
      </c>
      <c r="G73" s="25"/>
      <c r="H73" s="26"/>
      <c r="I73" s="34"/>
      <c r="J73" s="34"/>
      <c r="K73" s="35"/>
      <c r="L73" s="33"/>
    </row>
    <row r="74" spans="1:12" ht="22.5" customHeight="1">
      <c r="A74" s="14"/>
      <c r="B74" s="21"/>
      <c r="C74" s="14"/>
      <c r="D74" s="23" t="s">
        <v>93</v>
      </c>
      <c r="E74" s="17" t="s">
        <v>84</v>
      </c>
      <c r="F74" s="16">
        <v>53</v>
      </c>
      <c r="G74" s="25"/>
      <c r="H74" s="26"/>
      <c r="I74" s="34"/>
      <c r="J74" s="34"/>
      <c r="K74" s="35"/>
      <c r="L74" s="33"/>
    </row>
    <row r="75" spans="1:12" ht="22.5" customHeight="1">
      <c r="A75" s="14"/>
      <c r="B75" s="21"/>
      <c r="C75" s="14"/>
      <c r="D75" s="23" t="s">
        <v>94</v>
      </c>
      <c r="E75" s="17" t="s">
        <v>84</v>
      </c>
      <c r="F75" s="16">
        <v>53</v>
      </c>
      <c r="G75" s="25"/>
      <c r="H75" s="26"/>
      <c r="I75" s="34"/>
      <c r="J75" s="34"/>
      <c r="K75" s="35"/>
      <c r="L75" s="33"/>
    </row>
    <row r="76" spans="1:12" ht="22.5" customHeight="1">
      <c r="A76" s="14"/>
      <c r="B76" s="21"/>
      <c r="C76" s="14"/>
      <c r="D76" s="23" t="s">
        <v>95</v>
      </c>
      <c r="E76" s="17" t="s">
        <v>84</v>
      </c>
      <c r="F76" s="16">
        <v>50</v>
      </c>
      <c r="G76" s="25"/>
      <c r="H76" s="26"/>
      <c r="I76" s="34"/>
      <c r="J76" s="34"/>
      <c r="K76" s="35"/>
      <c r="L76" s="33"/>
    </row>
    <row r="77" spans="1:12" ht="22.5" customHeight="1">
      <c r="A77" s="14"/>
      <c r="B77" s="21"/>
      <c r="C77" s="14"/>
      <c r="D77" s="23" t="s">
        <v>96</v>
      </c>
      <c r="E77" s="17" t="s">
        <v>84</v>
      </c>
      <c r="F77" s="16">
        <v>50</v>
      </c>
      <c r="G77" s="25"/>
      <c r="H77" s="26"/>
      <c r="I77" s="34"/>
      <c r="J77" s="34"/>
      <c r="K77" s="35"/>
      <c r="L77" s="33"/>
    </row>
    <row r="78" spans="1:12" ht="22.5" customHeight="1">
      <c r="A78" s="14"/>
      <c r="B78" s="21"/>
      <c r="C78" s="14"/>
      <c r="D78" s="23" t="s">
        <v>97</v>
      </c>
      <c r="E78" s="17" t="s">
        <v>84</v>
      </c>
      <c r="F78" s="16">
        <v>46</v>
      </c>
      <c r="G78" s="25"/>
      <c r="H78" s="26"/>
      <c r="I78" s="34"/>
      <c r="J78" s="34"/>
      <c r="K78" s="35"/>
      <c r="L78" s="33"/>
    </row>
    <row r="79" spans="1:12" ht="22.5" customHeight="1">
      <c r="A79" s="14"/>
      <c r="B79" s="21"/>
      <c r="C79" s="14"/>
      <c r="D79" s="23" t="s">
        <v>98</v>
      </c>
      <c r="E79" s="17" t="s">
        <v>84</v>
      </c>
      <c r="F79" s="16">
        <v>45</v>
      </c>
      <c r="G79" s="25"/>
      <c r="H79" s="26"/>
      <c r="I79" s="34"/>
      <c r="J79" s="34"/>
      <c r="K79" s="35"/>
      <c r="L79" s="33"/>
    </row>
    <row r="80" spans="1:12" ht="22.5" customHeight="1">
      <c r="A80" s="14"/>
      <c r="B80" s="21"/>
      <c r="C80" s="14"/>
      <c r="D80" s="23" t="s">
        <v>99</v>
      </c>
      <c r="E80" s="17" t="s">
        <v>84</v>
      </c>
      <c r="F80" s="16">
        <v>43</v>
      </c>
      <c r="G80" s="25"/>
      <c r="H80" s="26"/>
      <c r="I80" s="34"/>
      <c r="J80" s="34"/>
      <c r="K80" s="35"/>
      <c r="L80" s="33"/>
    </row>
    <row r="81" spans="1:12" ht="22.5" customHeight="1">
      <c r="A81" s="14"/>
      <c r="B81" s="21"/>
      <c r="C81" s="14"/>
      <c r="D81" s="23" t="s">
        <v>100</v>
      </c>
      <c r="E81" s="17" t="s">
        <v>84</v>
      </c>
      <c r="F81" s="43" t="s">
        <v>56</v>
      </c>
      <c r="G81" s="25"/>
      <c r="H81" s="26"/>
      <c r="I81" s="34"/>
      <c r="J81" s="34"/>
      <c r="K81" s="35"/>
      <c r="L81" s="33"/>
    </row>
    <row r="82" spans="1:12" ht="22.5" customHeight="1">
      <c r="A82" s="14"/>
      <c r="B82" s="21"/>
      <c r="C82" s="14"/>
      <c r="D82" s="23" t="s">
        <v>101</v>
      </c>
      <c r="E82" s="17" t="s">
        <v>84</v>
      </c>
      <c r="F82" s="27" t="s">
        <v>53</v>
      </c>
      <c r="G82" s="25"/>
      <c r="H82" s="26"/>
      <c r="I82" s="34"/>
      <c r="J82" s="34"/>
      <c r="K82" s="35"/>
      <c r="L82" s="33"/>
    </row>
    <row r="83" spans="1:12" ht="22.5" customHeight="1">
      <c r="A83" s="14"/>
      <c r="B83" s="21"/>
      <c r="C83" s="14"/>
      <c r="D83" s="23" t="s">
        <v>102</v>
      </c>
      <c r="E83" s="17" t="s">
        <v>84</v>
      </c>
      <c r="F83" s="27" t="s">
        <v>53</v>
      </c>
      <c r="G83" s="25"/>
      <c r="H83" s="26"/>
      <c r="I83" s="34"/>
      <c r="J83" s="34"/>
      <c r="K83" s="35"/>
      <c r="L83" s="33"/>
    </row>
    <row r="84" spans="1:12" ht="22.5" customHeight="1">
      <c r="A84" s="14"/>
      <c r="B84" s="21"/>
      <c r="C84" s="14"/>
      <c r="D84" s="23" t="s">
        <v>103</v>
      </c>
      <c r="E84" s="17" t="s">
        <v>84</v>
      </c>
      <c r="F84" s="27" t="s">
        <v>53</v>
      </c>
      <c r="G84" s="25"/>
      <c r="H84" s="26"/>
      <c r="I84" s="34"/>
      <c r="J84" s="34"/>
      <c r="K84" s="35"/>
      <c r="L84" s="33"/>
    </row>
    <row r="85" spans="1:12" ht="22.5" customHeight="1">
      <c r="A85" s="14"/>
      <c r="B85" s="21"/>
      <c r="C85" s="14"/>
      <c r="D85" s="23" t="s">
        <v>104</v>
      </c>
      <c r="E85" s="17" t="s">
        <v>84</v>
      </c>
      <c r="F85" s="27" t="s">
        <v>53</v>
      </c>
      <c r="G85" s="25"/>
      <c r="H85" s="26"/>
      <c r="I85" s="34"/>
      <c r="J85" s="34"/>
      <c r="K85" s="35"/>
      <c r="L85" s="33"/>
    </row>
    <row r="86" spans="1:12" ht="22.5" customHeight="1">
      <c r="A86" s="14"/>
      <c r="B86" s="21"/>
      <c r="C86" s="14"/>
      <c r="D86" s="23" t="s">
        <v>105</v>
      </c>
      <c r="E86" s="17" t="s">
        <v>84</v>
      </c>
      <c r="F86" s="27" t="s">
        <v>53</v>
      </c>
      <c r="G86" s="25"/>
      <c r="H86" s="26"/>
      <c r="I86" s="34"/>
      <c r="J86" s="34"/>
      <c r="K86" s="35"/>
      <c r="L86" s="33"/>
    </row>
    <row r="87" spans="1:12" ht="22.5" customHeight="1">
      <c r="A87" s="14"/>
      <c r="B87" s="21"/>
      <c r="C87" s="14"/>
      <c r="D87" s="23" t="s">
        <v>106</v>
      </c>
      <c r="E87" s="17" t="s">
        <v>84</v>
      </c>
      <c r="F87" s="27" t="s">
        <v>53</v>
      </c>
      <c r="G87" s="25"/>
      <c r="H87" s="26"/>
      <c r="I87" s="34"/>
      <c r="J87" s="34"/>
      <c r="K87" s="35"/>
      <c r="L87" s="33"/>
    </row>
    <row r="88" spans="1:12" ht="22.5" customHeight="1">
      <c r="A88" s="14"/>
      <c r="B88" s="28"/>
      <c r="C88" s="14"/>
      <c r="D88" s="23" t="s">
        <v>107</v>
      </c>
      <c r="E88" s="17" t="s">
        <v>84</v>
      </c>
      <c r="F88" s="27" t="s">
        <v>53</v>
      </c>
      <c r="G88" s="25"/>
      <c r="H88" s="26"/>
      <c r="I88" s="34"/>
      <c r="J88" s="34"/>
      <c r="K88" s="35"/>
      <c r="L88" s="33"/>
    </row>
    <row r="89" ht="14.25">
      <c r="C89" s="44"/>
    </row>
    <row r="90" ht="14.25">
      <c r="C90" s="44"/>
    </row>
    <row r="91" ht="14.25">
      <c r="C91" s="44"/>
    </row>
    <row r="92" ht="14.25">
      <c r="C92" s="44"/>
    </row>
    <row r="93" ht="14.25">
      <c r="C93" s="44"/>
    </row>
    <row r="94" ht="14.25">
      <c r="C94" s="44"/>
    </row>
    <row r="95" ht="14.25">
      <c r="C95" s="44"/>
    </row>
    <row r="96" ht="14.25">
      <c r="C96" s="44"/>
    </row>
    <row r="97" ht="14.25">
      <c r="C97" s="45"/>
    </row>
    <row r="98" ht="14.25">
      <c r="C98" s="46"/>
    </row>
    <row r="99" ht="14.25">
      <c r="C99" s="45"/>
    </row>
    <row r="100" ht="14.25">
      <c r="C100" s="45"/>
    </row>
    <row r="101" ht="14.25">
      <c r="C101" s="45"/>
    </row>
    <row r="102" ht="14.25">
      <c r="C102" s="45"/>
    </row>
    <row r="103" ht="14.25">
      <c r="C103" s="45"/>
    </row>
    <row r="104" ht="14.25">
      <c r="C104" s="45"/>
    </row>
    <row r="105" ht="14.25">
      <c r="C105" s="45"/>
    </row>
    <row r="106" ht="14.25">
      <c r="C106" s="45"/>
    </row>
    <row r="107" ht="14.25">
      <c r="C107" s="45"/>
    </row>
    <row r="108" ht="14.25">
      <c r="C108" s="45"/>
    </row>
    <row r="109" ht="14.25">
      <c r="C109" s="45"/>
    </row>
    <row r="110" ht="14.25">
      <c r="C110" s="45"/>
    </row>
    <row r="111" ht="14.25">
      <c r="C111" s="45"/>
    </row>
    <row r="112" ht="14.25">
      <c r="C112" s="45"/>
    </row>
    <row r="113" ht="14.25">
      <c r="C113" s="45"/>
    </row>
    <row r="114" ht="14.25">
      <c r="C114" s="45"/>
    </row>
    <row r="115" ht="14.25">
      <c r="C115" s="45"/>
    </row>
    <row r="116" ht="14.25">
      <c r="C116" s="45"/>
    </row>
    <row r="117" ht="14.25">
      <c r="C117" s="45"/>
    </row>
    <row r="118" ht="14.25">
      <c r="C118" s="45"/>
    </row>
    <row r="119" ht="14.25">
      <c r="C119" s="45"/>
    </row>
    <row r="120" ht="14.25">
      <c r="C120" s="45"/>
    </row>
    <row r="121" ht="14.25">
      <c r="C121" s="45"/>
    </row>
    <row r="122" ht="14.25">
      <c r="C122" s="45"/>
    </row>
    <row r="123" ht="14.25">
      <c r="C123" s="45"/>
    </row>
    <row r="124" ht="14.25">
      <c r="C124" s="45"/>
    </row>
    <row r="125" ht="14.25">
      <c r="C125" s="45"/>
    </row>
    <row r="126" ht="14.25">
      <c r="C126" s="45"/>
    </row>
    <row r="127" ht="14.25">
      <c r="C127" s="45"/>
    </row>
    <row r="128" ht="14.25">
      <c r="C128" s="45"/>
    </row>
    <row r="129" ht="14.25">
      <c r="C129" s="45"/>
    </row>
    <row r="130" ht="14.25">
      <c r="C130" s="45"/>
    </row>
    <row r="131" ht="14.25">
      <c r="C131" s="45"/>
    </row>
    <row r="132" ht="14.25">
      <c r="C132" s="45"/>
    </row>
    <row r="133" ht="14.25">
      <c r="C133" s="45"/>
    </row>
    <row r="134" ht="14.25">
      <c r="C134" s="45"/>
    </row>
    <row r="135" ht="14.25">
      <c r="C135" s="45"/>
    </row>
    <row r="136" ht="14.25">
      <c r="C136" s="45"/>
    </row>
    <row r="137" ht="14.25">
      <c r="C137" s="45"/>
    </row>
    <row r="138" ht="14.25">
      <c r="C138" s="45"/>
    </row>
    <row r="139" ht="14.25">
      <c r="C139" s="45"/>
    </row>
    <row r="140" ht="14.25">
      <c r="C140" s="45"/>
    </row>
    <row r="141" ht="14.25">
      <c r="C141" s="45"/>
    </row>
    <row r="142" ht="14.25">
      <c r="C142" s="45"/>
    </row>
    <row r="143" ht="14.25">
      <c r="C143" s="45"/>
    </row>
    <row r="144" ht="14.25">
      <c r="C144" s="45"/>
    </row>
    <row r="145" ht="14.25">
      <c r="C145" s="45"/>
    </row>
    <row r="146" ht="14.25">
      <c r="C146" s="45"/>
    </row>
    <row r="147" ht="14.25">
      <c r="C147" s="45"/>
    </row>
    <row r="148" ht="14.25">
      <c r="C148" s="45"/>
    </row>
    <row r="149" ht="14.25">
      <c r="C149" s="45"/>
    </row>
    <row r="150" ht="14.25">
      <c r="C150" s="45"/>
    </row>
    <row r="151" ht="14.25">
      <c r="C151" s="45"/>
    </row>
    <row r="152" ht="14.25">
      <c r="C152" s="45"/>
    </row>
    <row r="153" ht="14.25">
      <c r="C153" s="45"/>
    </row>
    <row r="154" ht="14.25">
      <c r="C154" s="45"/>
    </row>
    <row r="155" ht="14.25">
      <c r="C155" s="45"/>
    </row>
    <row r="156" ht="14.25">
      <c r="C156" s="45"/>
    </row>
    <row r="157" ht="14.25">
      <c r="C157" s="45"/>
    </row>
    <row r="158" ht="14.25">
      <c r="C158" s="45"/>
    </row>
    <row r="159" ht="14.25">
      <c r="C159" s="45"/>
    </row>
    <row r="160" ht="14.25">
      <c r="C160" s="45"/>
    </row>
    <row r="161" ht="14.25">
      <c r="C161" s="45"/>
    </row>
    <row r="162" ht="14.25">
      <c r="C162" s="45"/>
    </row>
    <row r="163" ht="14.25">
      <c r="C163" s="45"/>
    </row>
    <row r="164" ht="14.25">
      <c r="C164" s="45"/>
    </row>
    <row r="165" ht="14.25">
      <c r="C165" s="45"/>
    </row>
    <row r="166" ht="14.25">
      <c r="C166" s="45"/>
    </row>
    <row r="167" ht="14.25">
      <c r="C167" s="45"/>
    </row>
    <row r="168" ht="14.25">
      <c r="C168" s="45"/>
    </row>
    <row r="169" ht="14.25">
      <c r="C169" s="45"/>
    </row>
    <row r="170" ht="14.25">
      <c r="C170" s="45"/>
    </row>
    <row r="171" ht="14.25">
      <c r="C171" s="45"/>
    </row>
    <row r="172" ht="14.25">
      <c r="C172" s="45"/>
    </row>
    <row r="173" ht="14.25">
      <c r="C173" s="45"/>
    </row>
    <row r="174" ht="14.25">
      <c r="C174" s="45"/>
    </row>
    <row r="175" ht="14.25">
      <c r="C175" s="45"/>
    </row>
    <row r="176" ht="14.25">
      <c r="C176" s="45"/>
    </row>
    <row r="177" ht="14.25">
      <c r="C177" s="45"/>
    </row>
    <row r="178" ht="14.25">
      <c r="C178" s="45"/>
    </row>
    <row r="179" ht="14.25">
      <c r="C179" s="45"/>
    </row>
    <row r="180" ht="14.25">
      <c r="C180" s="45"/>
    </row>
    <row r="181" ht="14.25">
      <c r="C181" s="45"/>
    </row>
    <row r="182" ht="14.25">
      <c r="C182" s="45"/>
    </row>
    <row r="183" ht="14.25">
      <c r="C183" s="45"/>
    </row>
    <row r="184" ht="14.25">
      <c r="C184" s="45"/>
    </row>
    <row r="185" ht="14.25">
      <c r="C185" s="45"/>
    </row>
    <row r="186" ht="14.25">
      <c r="C186" s="45"/>
    </row>
    <row r="187" ht="14.25">
      <c r="C187" s="45"/>
    </row>
    <row r="188" ht="14.25">
      <c r="C188" s="45"/>
    </row>
    <row r="189" ht="14.25">
      <c r="C189" s="45"/>
    </row>
    <row r="190" ht="14.25">
      <c r="C190" s="45"/>
    </row>
    <row r="191" ht="14.25">
      <c r="C191" s="45"/>
    </row>
    <row r="192" ht="14.25">
      <c r="C192" s="45"/>
    </row>
    <row r="193" ht="14.25">
      <c r="C193" s="45"/>
    </row>
    <row r="194" ht="14.25">
      <c r="C194" s="45"/>
    </row>
    <row r="195" ht="14.25">
      <c r="C195" s="45"/>
    </row>
    <row r="196" ht="14.25">
      <c r="C196" s="45"/>
    </row>
    <row r="197" ht="14.25">
      <c r="C197" s="45"/>
    </row>
    <row r="198" ht="14.25">
      <c r="C198" s="45"/>
    </row>
    <row r="199" ht="14.25">
      <c r="C199" s="45"/>
    </row>
    <row r="200" ht="14.25">
      <c r="C200" s="45"/>
    </row>
    <row r="201" ht="14.25">
      <c r="C201" s="45"/>
    </row>
    <row r="202" ht="14.25">
      <c r="C202" s="45"/>
    </row>
    <row r="203" ht="14.25">
      <c r="C203" s="45"/>
    </row>
    <row r="204" ht="14.25">
      <c r="C204" s="47"/>
    </row>
    <row r="205" ht="14.25">
      <c r="C205" s="48"/>
    </row>
    <row r="206" ht="14.25">
      <c r="C206" s="49"/>
    </row>
    <row r="207" ht="14.25">
      <c r="C207" s="49"/>
    </row>
    <row r="208" ht="14.25">
      <c r="C208" s="49"/>
    </row>
    <row r="209" ht="14.25">
      <c r="C209" s="49"/>
    </row>
    <row r="210" ht="14.25">
      <c r="C210" s="49"/>
    </row>
    <row r="211" ht="14.25">
      <c r="C211" s="50"/>
    </row>
    <row r="212" ht="14.25">
      <c r="C212" s="48"/>
    </row>
    <row r="213" ht="14.25">
      <c r="C213" s="49"/>
    </row>
    <row r="214" ht="14.25">
      <c r="C214" s="49"/>
    </row>
    <row r="215" ht="14.25">
      <c r="C215" s="49"/>
    </row>
    <row r="216" ht="14.25">
      <c r="C216" s="49"/>
    </row>
    <row r="217" ht="14.25">
      <c r="C217" s="49"/>
    </row>
    <row r="218" ht="14.25">
      <c r="C218" s="49"/>
    </row>
    <row r="219" ht="14.25">
      <c r="C219" s="49"/>
    </row>
    <row r="220" ht="14.25">
      <c r="C220" s="50"/>
    </row>
    <row r="221" ht="14.25">
      <c r="C221" s="48"/>
    </row>
    <row r="222" ht="14.25">
      <c r="C222" s="49"/>
    </row>
    <row r="223" ht="14.25">
      <c r="C223" s="49"/>
    </row>
    <row r="224" ht="14.25">
      <c r="C224" s="49"/>
    </row>
    <row r="225" ht="14.25">
      <c r="C225" s="49"/>
    </row>
    <row r="226" ht="14.25">
      <c r="C226" s="50"/>
    </row>
    <row r="227" ht="14.25">
      <c r="C227" s="48"/>
    </row>
    <row r="228" ht="14.25">
      <c r="C228" s="49"/>
    </row>
    <row r="229" ht="14.25">
      <c r="C229" s="50"/>
    </row>
    <row r="230" ht="14.25">
      <c r="C230" s="48"/>
    </row>
    <row r="231" ht="14.25">
      <c r="C231" s="49"/>
    </row>
    <row r="232" ht="14.25">
      <c r="C232" s="49"/>
    </row>
    <row r="233" ht="14.25">
      <c r="C233" s="49"/>
    </row>
    <row r="234" ht="14.25">
      <c r="C234" s="50"/>
    </row>
    <row r="235" ht="14.25">
      <c r="C235" s="48"/>
    </row>
    <row r="236" ht="14.25">
      <c r="C236" s="49"/>
    </row>
    <row r="237" ht="14.25">
      <c r="C237" s="49"/>
    </row>
    <row r="238" ht="14.25">
      <c r="C238" s="49"/>
    </row>
    <row r="239" ht="14.25">
      <c r="C239" s="49"/>
    </row>
    <row r="240" ht="14.25">
      <c r="C240" s="49"/>
    </row>
    <row r="241" ht="14.25">
      <c r="C241" s="49"/>
    </row>
    <row r="242" ht="14.25">
      <c r="C242" s="49"/>
    </row>
    <row r="243" ht="14.25">
      <c r="C243" s="49"/>
    </row>
    <row r="244" ht="14.25">
      <c r="C244" s="49"/>
    </row>
    <row r="245" ht="14.25">
      <c r="C245" s="50"/>
    </row>
    <row r="246" ht="14.25">
      <c r="C246" s="48"/>
    </row>
    <row r="247" ht="14.25">
      <c r="C247" s="49"/>
    </row>
    <row r="248" ht="14.25">
      <c r="C248" s="49"/>
    </row>
    <row r="249" ht="14.25">
      <c r="C249" s="49"/>
    </row>
    <row r="250" ht="14.25">
      <c r="C250" s="49"/>
    </row>
    <row r="251" ht="14.25">
      <c r="C251" s="49"/>
    </row>
    <row r="252" ht="14.25">
      <c r="C252" s="50"/>
    </row>
    <row r="253" ht="14.25">
      <c r="C253" s="48"/>
    </row>
    <row r="254" ht="14.25">
      <c r="C254" s="49"/>
    </row>
    <row r="255" ht="14.25">
      <c r="C255" s="49"/>
    </row>
    <row r="256" ht="14.25">
      <c r="C256" s="49"/>
    </row>
    <row r="257" ht="14.25">
      <c r="C257" s="49"/>
    </row>
    <row r="258" ht="14.25">
      <c r="C258" s="49"/>
    </row>
    <row r="259" ht="14.25">
      <c r="C259" s="49"/>
    </row>
    <row r="260" ht="14.25">
      <c r="C260" s="50"/>
    </row>
    <row r="261" ht="14.25">
      <c r="C261" s="48"/>
    </row>
    <row r="262" ht="14.25">
      <c r="C262" s="49"/>
    </row>
    <row r="263" ht="14.25">
      <c r="C263" s="49"/>
    </row>
    <row r="264" ht="14.25">
      <c r="C264" s="49"/>
    </row>
    <row r="265" ht="14.25">
      <c r="C265" s="49"/>
    </row>
    <row r="266" ht="14.25">
      <c r="C266" s="49"/>
    </row>
    <row r="267" ht="14.25">
      <c r="C267" s="49"/>
    </row>
    <row r="268" ht="14.25">
      <c r="C268" s="49"/>
    </row>
    <row r="269" ht="14.25">
      <c r="C269" s="49"/>
    </row>
    <row r="270" ht="14.25">
      <c r="C270" s="49"/>
    </row>
    <row r="271" ht="14.25">
      <c r="C271" s="49"/>
    </row>
    <row r="272" ht="14.25">
      <c r="C272" s="49"/>
    </row>
    <row r="273" ht="14.25">
      <c r="C273" s="49"/>
    </row>
    <row r="274" ht="14.25">
      <c r="C274" s="49"/>
    </row>
    <row r="275" ht="14.25">
      <c r="C275" s="49"/>
    </row>
    <row r="276" ht="14.25">
      <c r="C276" s="49"/>
    </row>
    <row r="277" ht="14.25">
      <c r="C277" s="49"/>
    </row>
    <row r="278" ht="14.25">
      <c r="C278" s="49"/>
    </row>
    <row r="279" ht="14.25">
      <c r="C279" s="50"/>
    </row>
    <row r="280" ht="14.25">
      <c r="C280" s="48"/>
    </row>
    <row r="281" ht="14.25">
      <c r="C281" s="49"/>
    </row>
    <row r="282" ht="14.25">
      <c r="C282" s="49"/>
    </row>
    <row r="283" ht="14.25">
      <c r="C283" s="49"/>
    </row>
    <row r="284" ht="14.25">
      <c r="C284" s="49"/>
    </row>
    <row r="285" ht="14.25">
      <c r="C285" s="49"/>
    </row>
    <row r="286" ht="14.25">
      <c r="C286" s="49"/>
    </row>
    <row r="287" ht="14.25">
      <c r="C287" s="49"/>
    </row>
    <row r="288" ht="14.25">
      <c r="C288" s="49"/>
    </row>
    <row r="289" ht="14.25">
      <c r="C289" s="50"/>
    </row>
    <row r="290" ht="14.25">
      <c r="C290" s="48"/>
    </row>
    <row r="291" ht="14.25">
      <c r="C291" s="49"/>
    </row>
    <row r="292" ht="14.25">
      <c r="C292" s="49"/>
    </row>
    <row r="293" ht="14.25">
      <c r="C293" s="49"/>
    </row>
    <row r="294" ht="14.25">
      <c r="C294" s="49"/>
    </row>
    <row r="295" ht="14.25">
      <c r="C295" s="49"/>
    </row>
    <row r="296" ht="14.25">
      <c r="C296" s="49"/>
    </row>
    <row r="297" ht="14.25">
      <c r="C297" s="49"/>
    </row>
    <row r="298" ht="14.25">
      <c r="C298" s="49"/>
    </row>
    <row r="299" ht="14.25">
      <c r="C299" s="49"/>
    </row>
    <row r="300" ht="14.25">
      <c r="C300" s="49"/>
    </row>
    <row r="301" ht="14.25">
      <c r="C301" s="49"/>
    </row>
    <row r="302" ht="14.25">
      <c r="C302" s="49"/>
    </row>
    <row r="303" ht="14.25">
      <c r="C303" s="49"/>
    </row>
    <row r="304" ht="14.25">
      <c r="C304" s="49"/>
    </row>
    <row r="305" ht="14.25">
      <c r="C305" s="50"/>
    </row>
    <row r="306" ht="14.25">
      <c r="C306" s="48"/>
    </row>
    <row r="307" ht="14.25">
      <c r="C307" s="49"/>
    </row>
    <row r="308" ht="14.25">
      <c r="C308" s="49"/>
    </row>
    <row r="309" ht="14.25">
      <c r="C309" s="49"/>
    </row>
    <row r="310" ht="14.25">
      <c r="C310" s="49"/>
    </row>
    <row r="311" ht="14.25">
      <c r="C311" s="49"/>
    </row>
    <row r="312" ht="14.25">
      <c r="C312" s="49"/>
    </row>
    <row r="313" ht="14.25">
      <c r="C313" s="49"/>
    </row>
    <row r="314" ht="14.25">
      <c r="C314" s="49"/>
    </row>
    <row r="315" ht="14.25">
      <c r="C315" s="49"/>
    </row>
    <row r="316" ht="14.25">
      <c r="C316" s="49"/>
    </row>
    <row r="317" ht="14.25">
      <c r="C317" s="49"/>
    </row>
    <row r="318" ht="14.25">
      <c r="C318" s="49"/>
    </row>
    <row r="319" ht="14.25">
      <c r="C319" s="49"/>
    </row>
    <row r="320" ht="14.25">
      <c r="C320" s="49"/>
    </row>
    <row r="321" ht="14.25">
      <c r="C321" s="49"/>
    </row>
    <row r="322" ht="14.25">
      <c r="C322" s="49"/>
    </row>
    <row r="323" ht="14.25">
      <c r="C323" s="49"/>
    </row>
    <row r="324" ht="14.25">
      <c r="C324" s="49"/>
    </row>
    <row r="325" ht="14.25">
      <c r="C325" s="49"/>
    </row>
    <row r="326" ht="14.25">
      <c r="C326" s="49"/>
    </row>
    <row r="327" ht="14.25">
      <c r="C327" s="49"/>
    </row>
    <row r="328" ht="14.25">
      <c r="C328" s="49"/>
    </row>
    <row r="329" ht="14.25">
      <c r="C329" s="49"/>
    </row>
    <row r="330" ht="14.25">
      <c r="C330" s="49"/>
    </row>
    <row r="331" ht="14.25">
      <c r="C331" s="49"/>
    </row>
    <row r="332" ht="14.25">
      <c r="C332" s="49"/>
    </row>
    <row r="333" ht="14.25">
      <c r="C333" s="49"/>
    </row>
    <row r="334" ht="14.25">
      <c r="C334" s="49"/>
    </row>
    <row r="335" ht="14.25">
      <c r="C335" s="49"/>
    </row>
    <row r="336" ht="14.25">
      <c r="C336" s="49"/>
    </row>
    <row r="337" ht="14.25">
      <c r="C337" s="49"/>
    </row>
    <row r="338" ht="14.25">
      <c r="C338" s="49"/>
    </row>
    <row r="339" ht="14.25">
      <c r="C339" s="49"/>
    </row>
    <row r="340" ht="14.25">
      <c r="C340" s="49"/>
    </row>
    <row r="341" ht="14.25">
      <c r="C341" s="49"/>
    </row>
    <row r="342" ht="14.25">
      <c r="C342" s="49"/>
    </row>
    <row r="343" ht="14.25">
      <c r="C343" s="49"/>
    </row>
    <row r="344" ht="14.25">
      <c r="C344" s="49"/>
    </row>
    <row r="345" ht="14.25">
      <c r="C345" s="49"/>
    </row>
    <row r="346" ht="14.25">
      <c r="C346" s="49"/>
    </row>
    <row r="347" ht="14.25">
      <c r="C347" s="49"/>
    </row>
    <row r="348" ht="14.25">
      <c r="C348" s="49"/>
    </row>
    <row r="349" ht="14.25">
      <c r="C349" s="49"/>
    </row>
    <row r="350" ht="14.25">
      <c r="C350" s="49"/>
    </row>
    <row r="351" ht="14.25">
      <c r="C351" s="49"/>
    </row>
    <row r="352" ht="14.25">
      <c r="C352" s="49"/>
    </row>
    <row r="353" ht="14.25">
      <c r="C353" s="49"/>
    </row>
    <row r="354" ht="14.25">
      <c r="C354" s="49"/>
    </row>
    <row r="355" ht="14.25">
      <c r="C355" s="49"/>
    </row>
    <row r="356" ht="14.25">
      <c r="C356" s="49"/>
    </row>
    <row r="357" ht="14.25">
      <c r="C357" s="49"/>
    </row>
    <row r="358" ht="14.25">
      <c r="C358" s="49"/>
    </row>
    <row r="359" ht="14.25">
      <c r="C359" s="49"/>
    </row>
    <row r="360" ht="14.25">
      <c r="C360" s="49"/>
    </row>
    <row r="361" ht="14.25">
      <c r="C361" s="49"/>
    </row>
    <row r="362" ht="14.25">
      <c r="C362" s="49"/>
    </row>
    <row r="363" ht="14.25">
      <c r="C363" s="49"/>
    </row>
    <row r="364" ht="14.25">
      <c r="C364" s="49"/>
    </row>
    <row r="365" ht="14.25">
      <c r="C365" s="49"/>
    </row>
    <row r="366" ht="14.25">
      <c r="C366" s="49"/>
    </row>
    <row r="367" ht="14.25">
      <c r="C367" s="49"/>
    </row>
    <row r="368" ht="14.25">
      <c r="C368" s="49"/>
    </row>
    <row r="369" ht="14.25">
      <c r="C369" s="49"/>
    </row>
    <row r="370" ht="14.25">
      <c r="C370" s="49"/>
    </row>
    <row r="371" ht="14.25">
      <c r="C371" s="49"/>
    </row>
    <row r="372" ht="14.25">
      <c r="C372" s="49"/>
    </row>
    <row r="373" ht="14.25">
      <c r="C373" s="49"/>
    </row>
    <row r="374" ht="14.25">
      <c r="C374" s="49"/>
    </row>
    <row r="375" ht="14.25">
      <c r="C375" s="49"/>
    </row>
    <row r="376" ht="14.25">
      <c r="C376" s="49"/>
    </row>
    <row r="377" ht="14.25">
      <c r="C377" s="49"/>
    </row>
    <row r="378" ht="14.25">
      <c r="C378" s="49"/>
    </row>
    <row r="379" ht="14.25">
      <c r="C379" s="49"/>
    </row>
    <row r="380" ht="14.25">
      <c r="C380" s="49"/>
    </row>
    <row r="381" ht="14.25">
      <c r="C381" s="49"/>
    </row>
    <row r="382" ht="14.25">
      <c r="C382" s="49"/>
    </row>
    <row r="383" ht="14.25">
      <c r="C383" s="49"/>
    </row>
    <row r="384" ht="14.25">
      <c r="C384" s="49"/>
    </row>
    <row r="385" ht="14.25">
      <c r="C385" s="49"/>
    </row>
    <row r="386" ht="14.25">
      <c r="C386" s="49"/>
    </row>
    <row r="387" ht="14.25">
      <c r="C387" s="49"/>
    </row>
    <row r="388" ht="14.25">
      <c r="C388" s="49"/>
    </row>
    <row r="389" ht="14.25">
      <c r="C389" s="49"/>
    </row>
    <row r="390" ht="14.25">
      <c r="C390" s="49"/>
    </row>
    <row r="391" ht="14.25">
      <c r="C391" s="49"/>
    </row>
    <row r="392" ht="14.25">
      <c r="C392" s="49"/>
    </row>
    <row r="393" ht="14.25">
      <c r="C393" s="49"/>
    </row>
    <row r="394" ht="14.25">
      <c r="C394" s="49"/>
    </row>
    <row r="395" ht="14.25">
      <c r="C395" s="49"/>
    </row>
    <row r="396" ht="14.25">
      <c r="C396" s="49"/>
    </row>
    <row r="397" ht="14.25">
      <c r="C397" s="49"/>
    </row>
    <row r="398" ht="14.25">
      <c r="C398" s="49"/>
    </row>
    <row r="399" ht="14.25">
      <c r="C399" s="49"/>
    </row>
    <row r="400" ht="14.25">
      <c r="C400" s="49"/>
    </row>
    <row r="401" ht="14.25">
      <c r="C401" s="49"/>
    </row>
    <row r="402" ht="14.25">
      <c r="C402" s="49"/>
    </row>
    <row r="403" ht="14.25">
      <c r="C403" s="49"/>
    </row>
    <row r="404" ht="14.25">
      <c r="C404" s="49"/>
    </row>
    <row r="405" ht="14.25">
      <c r="C405" s="49"/>
    </row>
    <row r="406" ht="14.25">
      <c r="C406" s="49"/>
    </row>
    <row r="407" ht="14.25">
      <c r="C407" s="49"/>
    </row>
    <row r="408" ht="14.25">
      <c r="C408" s="49"/>
    </row>
    <row r="409" ht="14.25">
      <c r="C409" s="49"/>
    </row>
    <row r="410" ht="14.25">
      <c r="C410" s="49"/>
    </row>
    <row r="411" ht="14.25">
      <c r="C411" s="49"/>
    </row>
    <row r="412" ht="14.25">
      <c r="C412" s="49"/>
    </row>
    <row r="413" ht="14.25">
      <c r="C413" s="49"/>
    </row>
    <row r="414" ht="14.25">
      <c r="C414" s="49"/>
    </row>
    <row r="415" ht="14.25">
      <c r="C415" s="49"/>
    </row>
    <row r="416" ht="14.25">
      <c r="C416" s="49"/>
    </row>
    <row r="417" ht="14.25">
      <c r="C417" s="49"/>
    </row>
    <row r="418" ht="14.25">
      <c r="C418" s="50"/>
    </row>
    <row r="419" ht="14.25">
      <c r="C419" s="48"/>
    </row>
    <row r="420" ht="14.25">
      <c r="C420" s="49"/>
    </row>
    <row r="421" ht="14.25">
      <c r="C421" s="49"/>
    </row>
    <row r="422" ht="14.25">
      <c r="C422" s="49"/>
    </row>
    <row r="423" ht="14.25">
      <c r="C423" s="49"/>
    </row>
    <row r="424" ht="14.25">
      <c r="C424" s="49"/>
    </row>
    <row r="425" ht="14.25">
      <c r="C425" s="49"/>
    </row>
    <row r="426" ht="14.25">
      <c r="C426" s="49"/>
    </row>
    <row r="427" ht="14.25">
      <c r="C427" s="49"/>
    </row>
    <row r="428" ht="14.25">
      <c r="C428" s="49"/>
    </row>
    <row r="429" ht="14.25">
      <c r="C429" s="49"/>
    </row>
    <row r="430" ht="14.25">
      <c r="C430" s="49"/>
    </row>
    <row r="431" ht="14.25">
      <c r="C431" s="49"/>
    </row>
    <row r="432" ht="14.25">
      <c r="C432" s="49"/>
    </row>
    <row r="433" ht="14.25">
      <c r="C433" s="49"/>
    </row>
    <row r="434" ht="14.25">
      <c r="C434" s="49"/>
    </row>
    <row r="435" ht="14.25">
      <c r="C435" s="49"/>
    </row>
    <row r="436" ht="14.25">
      <c r="C436" s="49"/>
    </row>
    <row r="437" ht="14.25">
      <c r="C437" s="49"/>
    </row>
    <row r="438" ht="14.25">
      <c r="C438" s="49"/>
    </row>
    <row r="439" ht="14.25">
      <c r="C439" s="49"/>
    </row>
    <row r="440" ht="14.25">
      <c r="C440" s="49"/>
    </row>
    <row r="441" ht="14.25">
      <c r="C441" s="49"/>
    </row>
    <row r="442" ht="14.25">
      <c r="C442" s="49"/>
    </row>
    <row r="443" ht="14.25">
      <c r="C443" s="49"/>
    </row>
    <row r="444" ht="14.25">
      <c r="C444" s="49"/>
    </row>
    <row r="445" ht="14.25">
      <c r="C445" s="49"/>
    </row>
    <row r="446" ht="14.25">
      <c r="C446" s="49"/>
    </row>
    <row r="447" ht="14.25">
      <c r="C447" s="49"/>
    </row>
    <row r="448" ht="14.25">
      <c r="C448" s="49"/>
    </row>
    <row r="449" ht="14.25">
      <c r="C449" s="49"/>
    </row>
    <row r="450" ht="14.25">
      <c r="C450" s="49"/>
    </row>
    <row r="451" ht="14.25">
      <c r="C451" s="49"/>
    </row>
    <row r="452" ht="14.25">
      <c r="C452" s="49"/>
    </row>
    <row r="453" ht="14.25">
      <c r="C453" s="49"/>
    </row>
    <row r="454" ht="14.25">
      <c r="C454" s="49"/>
    </row>
    <row r="455" ht="14.25">
      <c r="C455" s="49"/>
    </row>
    <row r="456" ht="14.25">
      <c r="C456" s="49"/>
    </row>
    <row r="457" ht="14.25">
      <c r="C457" s="49"/>
    </row>
    <row r="458" ht="14.25">
      <c r="C458" s="49"/>
    </row>
    <row r="459" ht="14.25">
      <c r="C459" s="49"/>
    </row>
    <row r="460" ht="14.25">
      <c r="C460" s="49"/>
    </row>
    <row r="461" ht="14.25">
      <c r="C461" s="49"/>
    </row>
    <row r="462" ht="14.25">
      <c r="C462" s="49"/>
    </row>
    <row r="463" ht="14.25">
      <c r="C463" s="49"/>
    </row>
    <row r="464" ht="14.25">
      <c r="C464" s="49"/>
    </row>
    <row r="465" ht="14.25">
      <c r="C465" s="49"/>
    </row>
    <row r="466" ht="14.25">
      <c r="C466" s="49"/>
    </row>
    <row r="467" ht="14.25">
      <c r="C467" s="49"/>
    </row>
    <row r="468" ht="14.25">
      <c r="C468" s="49"/>
    </row>
    <row r="469" ht="14.25">
      <c r="C469" s="49"/>
    </row>
    <row r="470" ht="14.25">
      <c r="C470" s="49"/>
    </row>
    <row r="471" ht="14.25">
      <c r="C471" s="49"/>
    </row>
    <row r="472" ht="14.25">
      <c r="C472" s="49"/>
    </row>
    <row r="473" ht="14.25">
      <c r="C473" s="49"/>
    </row>
    <row r="474" ht="14.25">
      <c r="C474" s="49"/>
    </row>
    <row r="475" ht="14.25">
      <c r="C475" s="49"/>
    </row>
    <row r="476" ht="14.25">
      <c r="C476" s="49"/>
    </row>
    <row r="477" ht="14.25">
      <c r="C477" s="49"/>
    </row>
    <row r="478" ht="14.25">
      <c r="C478" s="49"/>
    </row>
    <row r="479" ht="14.25">
      <c r="C479" s="49"/>
    </row>
    <row r="480" ht="14.25">
      <c r="C480" s="49"/>
    </row>
    <row r="481" ht="14.25">
      <c r="C481" s="49"/>
    </row>
    <row r="482" ht="14.25">
      <c r="C482" s="49"/>
    </row>
    <row r="483" ht="14.25">
      <c r="C483" s="49"/>
    </row>
    <row r="484" ht="14.25">
      <c r="C484" s="49"/>
    </row>
    <row r="485" ht="14.25">
      <c r="C485" s="49"/>
    </row>
    <row r="486" ht="14.25">
      <c r="C486" s="49"/>
    </row>
    <row r="487" ht="14.25">
      <c r="C487" s="49"/>
    </row>
    <row r="488" ht="14.25">
      <c r="C488" s="49"/>
    </row>
    <row r="489" ht="14.25">
      <c r="C489" s="49"/>
    </row>
    <row r="490" ht="14.25">
      <c r="C490" s="49"/>
    </row>
    <row r="491" ht="14.25">
      <c r="C491" s="49"/>
    </row>
    <row r="492" ht="14.25">
      <c r="C492" s="49"/>
    </row>
    <row r="493" ht="14.25">
      <c r="C493" s="49"/>
    </row>
    <row r="494" ht="14.25">
      <c r="C494" s="49"/>
    </row>
    <row r="495" ht="14.25">
      <c r="C495" s="49"/>
    </row>
    <row r="496" ht="14.25">
      <c r="C496" s="49"/>
    </row>
    <row r="497" ht="14.25">
      <c r="C497" s="49"/>
    </row>
    <row r="498" ht="14.25">
      <c r="C498" s="49"/>
    </row>
    <row r="499" ht="14.25">
      <c r="C499" s="49"/>
    </row>
    <row r="500" ht="14.25">
      <c r="C500" s="49"/>
    </row>
    <row r="501" ht="14.25">
      <c r="C501" s="49"/>
    </row>
    <row r="502" ht="14.25">
      <c r="C502" s="49"/>
    </row>
    <row r="503" ht="14.25">
      <c r="C503" s="49"/>
    </row>
    <row r="504" ht="14.25">
      <c r="C504" s="49"/>
    </row>
    <row r="505" ht="14.25">
      <c r="C505" s="49"/>
    </row>
    <row r="506" ht="14.25">
      <c r="C506" s="49"/>
    </row>
    <row r="507" ht="14.25">
      <c r="C507" s="49"/>
    </row>
    <row r="508" ht="14.25">
      <c r="C508" s="49"/>
    </row>
    <row r="509" ht="14.25">
      <c r="C509" s="49"/>
    </row>
    <row r="510" ht="14.25">
      <c r="C510" s="49"/>
    </row>
    <row r="511" ht="14.25">
      <c r="C511" s="49"/>
    </row>
    <row r="512" ht="14.25">
      <c r="C512" s="49"/>
    </row>
    <row r="513" ht="14.25">
      <c r="C513" s="49"/>
    </row>
    <row r="514" ht="14.25">
      <c r="C514" s="49"/>
    </row>
    <row r="515" ht="14.25">
      <c r="C515" s="49"/>
    </row>
    <row r="516" ht="14.25">
      <c r="C516" s="49"/>
    </row>
    <row r="517" ht="14.25">
      <c r="C517" s="49"/>
    </row>
    <row r="518" ht="14.25">
      <c r="C518" s="49"/>
    </row>
    <row r="519" ht="14.25">
      <c r="C519" s="49"/>
    </row>
    <row r="520" ht="14.25">
      <c r="C520" s="49"/>
    </row>
    <row r="521" ht="14.25">
      <c r="C521" s="50"/>
    </row>
    <row r="522" ht="14.25">
      <c r="C522" s="48"/>
    </row>
    <row r="523" ht="14.25">
      <c r="C523" s="49"/>
    </row>
    <row r="524" ht="14.25">
      <c r="C524" s="50"/>
    </row>
    <row r="525" ht="14.25">
      <c r="C525" s="48"/>
    </row>
    <row r="526" ht="14.25">
      <c r="C526" s="49"/>
    </row>
    <row r="527" ht="14.25">
      <c r="C527" s="49"/>
    </row>
    <row r="528" ht="14.25">
      <c r="C528" s="50"/>
    </row>
    <row r="529" ht="14.25">
      <c r="C529" s="51"/>
    </row>
    <row r="530" ht="14.25">
      <c r="C530" s="52"/>
    </row>
    <row r="531" ht="14.25">
      <c r="C531" s="53"/>
    </row>
  </sheetData>
  <sheetProtection/>
  <mergeCells count="21">
    <mergeCell ref="A1:L1"/>
    <mergeCell ref="A3:A88"/>
    <mergeCell ref="B3:B88"/>
    <mergeCell ref="C3:C64"/>
    <mergeCell ref="C65:C88"/>
    <mergeCell ref="C205:C211"/>
    <mergeCell ref="C212:C220"/>
    <mergeCell ref="C221:C226"/>
    <mergeCell ref="C227:C229"/>
    <mergeCell ref="C230:C234"/>
    <mergeCell ref="C235:C245"/>
    <mergeCell ref="C246:C252"/>
    <mergeCell ref="C253:C260"/>
    <mergeCell ref="C261:C279"/>
    <mergeCell ref="C280:C289"/>
    <mergeCell ref="C290:C305"/>
    <mergeCell ref="C306:C418"/>
    <mergeCell ref="C419:C521"/>
    <mergeCell ref="C522:C524"/>
    <mergeCell ref="C525:C528"/>
    <mergeCell ref="C529:C531"/>
  </mergeCells>
  <printOptions/>
  <pageMargins left="0.7513888888888889" right="0.7513888888888889" top="0.5902777777777778" bottom="0.3930555555555555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xmz</dc:creator>
  <cp:keywords/>
  <dc:description/>
  <cp:lastModifiedBy>hulu</cp:lastModifiedBy>
  <dcterms:created xsi:type="dcterms:W3CDTF">2019-07-25T07:42:30Z</dcterms:created>
  <dcterms:modified xsi:type="dcterms:W3CDTF">2020-08-10T08:25:40Z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